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بخشی صنایع گندم\ولتاژ\1405\گزارش پورتفو ماهانه\03\"/>
    </mc:Choice>
  </mc:AlternateContent>
  <xr:revisionPtr revIDLastSave="0" documentId="13_ncr:1_{BEF1896F-E9D1-4FDF-BA9B-3DCBD908FC1D}" xr6:coauthVersionLast="47" xr6:coauthVersionMax="47" xr10:uidLastSave="{00000000-0000-0000-0000-000000000000}"/>
  <bookViews>
    <workbookView xWindow="-120" yWindow="-120" windowWidth="29040" windowHeight="15840" tabRatio="9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رمایه گذاری در صندوق" sheetId="10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Print_Area" localSheetId="3">درآمد!$A$1:$K$13</definedName>
    <definedName name="_xlnm.Print_Area" localSheetId="13">'درآمد اعمال اختیار'!$A$1:$Z$10</definedName>
    <definedName name="_xlnm.Print_Area" localSheetId="7">'درآمد سپرده بانکی'!$A$1:$K$15</definedName>
    <definedName name="_xlnm.Print_Area" localSheetId="6">'درآمد سرمایه گذاری در اوراق به'!$A$1:$S$10</definedName>
    <definedName name="_xlnm.Print_Area" localSheetId="4">'درآمد سرمایه گذاری در سهام'!$A$1:$W$69</definedName>
    <definedName name="_xlnm.Print_Area" localSheetId="5">'درآمد سرمایه گذاری در صندوق'!$A$1:$W$10</definedName>
    <definedName name="_xlnm.Print_Area" localSheetId="9">'درآمد سود سهام'!$A$1:$T$13</definedName>
    <definedName name="_xlnm.Print_Area" localSheetId="14">'درآمد ناشی از تغییر قیمت اوراق'!$A$1:$R$60</definedName>
    <definedName name="_xlnm.Print_Area" localSheetId="12">'درآمد ناشی از فروش'!$A$1:$S$32</definedName>
    <definedName name="_xlnm.Print_Area" localSheetId="8">'سایر درآمدها'!$A$1:$G$11</definedName>
    <definedName name="_xlnm.Print_Area" localSheetId="2">سپرده!$A$1:$M$16</definedName>
    <definedName name="_xlnm.Print_Area" localSheetId="10">'سود اوراق بهادار'!$A$1:$T$9</definedName>
    <definedName name="_xlnm.Print_Area" localSheetId="11">'سود سپرده بانکی'!$A$1:$N$15</definedName>
    <definedName name="_xlnm.Print_Area" localSheetId="1">سهام!$A$1:$AC$71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0" i="21" l="1"/>
  <c r="O60" i="21"/>
  <c r="M60" i="21"/>
  <c r="K60" i="21"/>
  <c r="I60" i="21"/>
  <c r="G60" i="21"/>
  <c r="E60" i="21"/>
  <c r="C60" i="21"/>
  <c r="D15" i="13"/>
  <c r="H15" i="13"/>
  <c r="F11" i="14"/>
  <c r="D11" i="14"/>
  <c r="I13" i="15"/>
  <c r="S13" i="15"/>
  <c r="Q13" i="15"/>
  <c r="O13" i="15"/>
  <c r="M13" i="15"/>
  <c r="K13" i="15"/>
  <c r="S9" i="17"/>
  <c r="O9" i="17"/>
  <c r="C15" i="18"/>
  <c r="M15" i="18"/>
  <c r="K15" i="18"/>
  <c r="I15" i="18"/>
  <c r="G15" i="18"/>
  <c r="E15" i="18"/>
  <c r="I32" i="19"/>
  <c r="Q32" i="19"/>
  <c r="O32" i="19"/>
  <c r="M32" i="19"/>
  <c r="K32" i="19"/>
  <c r="G32" i="19"/>
  <c r="E32" i="19"/>
  <c r="C32" i="19"/>
  <c r="T69" i="9"/>
  <c r="H69" i="9"/>
  <c r="R69" i="9"/>
  <c r="P69" i="9"/>
  <c r="N69" i="9"/>
  <c r="L69" i="9"/>
  <c r="J69" i="9"/>
  <c r="F69" i="9"/>
  <c r="D69" i="9"/>
  <c r="H16" i="7"/>
  <c r="L16" i="7"/>
  <c r="J16" i="7"/>
  <c r="F16" i="7"/>
  <c r="D16" i="7"/>
  <c r="T71" i="2"/>
  <c r="AB71" i="2"/>
  <c r="Z71" i="2"/>
  <c r="X71" i="2"/>
  <c r="R71" i="2"/>
  <c r="P71" i="2"/>
  <c r="N71" i="2"/>
  <c r="L71" i="2"/>
  <c r="J71" i="2"/>
  <c r="H71" i="2"/>
  <c r="F71" i="2"/>
  <c r="F12" i="8" l="1"/>
  <c r="F13" i="8" s="1"/>
</calcChain>
</file>

<file path=xl/sharedStrings.xml><?xml version="1.0" encoding="utf-8"?>
<sst xmlns="http://schemas.openxmlformats.org/spreadsheetml/2006/main" count="494" uniqueCount="182">
  <si>
    <t>صندوق سرمایه گذاری بخشی صنایع گندم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</si>
  <si>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</si>
  <si>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</si>
  <si>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</si>
  <si>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</si>
  <si>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</si>
  <si>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</si>
  <si>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</si>
  <si>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</si>
  <si>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</si>
  <si>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</si>
  <si>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</si>
  <si>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</si>
  <si>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</si>
  <si>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</si>
  <si>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</si>
  <si>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</si>
  <si>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</si>
  <si>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</si>
  <si>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توسعه حمل و نقل ریلی پارسیان</t>
  </si>
  <si>
    <t>توسعه مسیر برق گیلان</t>
  </si>
  <si>
    <t>توسعه‌معادن‌وفلزات‌</t>
  </si>
  <si>
    <t>سرمایه‌گذاری‌نیرو</t>
  </si>
  <si>
    <t>سیمرغ</t>
  </si>
  <si>
    <t>شمش طلا GoldBar</t>
  </si>
  <si>
    <t>قنداصفهان‌</t>
  </si>
  <si>
    <t>گروه مپنا (سهامی عام)</t>
  </si>
  <si>
    <t>گواهی صرفه جویی برق عادی0612</t>
  </si>
  <si>
    <t>مدیریت انرژی امید  تابان هور</t>
  </si>
  <si>
    <t>مدیریت نیروگاهی ایرانیان مپنا</t>
  </si>
  <si>
    <t>میلگرد SteelRebar</t>
  </si>
  <si>
    <t>کارخانجات تولیدی نیروترانسفو</t>
  </si>
  <si>
    <t>داروسازی‌ جابرابن‌حیان‌</t>
  </si>
  <si>
    <t>معدنی‌ دماوند</t>
  </si>
  <si>
    <t>تولیدی برنا باطری</t>
  </si>
  <si>
    <t>زرین ذرت شاهرود</t>
  </si>
  <si>
    <t>انتقال داده های آسیاتک</t>
  </si>
  <si>
    <t>بهار رز عالیس چناران</t>
  </si>
  <si>
    <t>صنایع‌شیمیایی‌سینا</t>
  </si>
  <si>
    <t>تکادو</t>
  </si>
  <si>
    <t>تولید نیروی برق دماوند</t>
  </si>
  <si>
    <t>نیروگاه زاگرس کوثر</t>
  </si>
  <si>
    <t>برق و انرژی پیوندگستر پارس</t>
  </si>
  <si>
    <t>تولید انرژی برق شمس پاسارگاد</t>
  </si>
  <si>
    <t>سرمایه‌ گذاری‌ البرز(هلدینگ‌</t>
  </si>
  <si>
    <t>توسعه مولد نیروگاهی جهرم</t>
  </si>
  <si>
    <t>س. الماس حکمت ایرانیان</t>
  </si>
  <si>
    <t>س.کشت ودام صنایع لبنی تامین</t>
  </si>
  <si>
    <t>سرمایه گذاری پایا تدبیرپارسا</t>
  </si>
  <si>
    <t>پاریز شرق</t>
  </si>
  <si>
    <t>نیروترانس‌</t>
  </si>
  <si>
    <t>افست‌</t>
  </si>
  <si>
    <t>داروسازی آوه سینا</t>
  </si>
  <si>
    <t>اختیارخ شستا-1600-1405/04/10</t>
  </si>
  <si>
    <t>اختیارخ شستا-1700-1405/04/10</t>
  </si>
  <si>
    <t>پتروشیمی ارغوان گسترایلام</t>
  </si>
  <si>
    <t>فولاد هرمزگان جنوب</t>
  </si>
  <si>
    <t>توسعه سرمایه و صنعت غدیر</t>
  </si>
  <si>
    <t>رهیاب پیام گستران</t>
  </si>
  <si>
    <t>داروسازی‌زهراوی‌</t>
  </si>
  <si>
    <t>داروسازی‌ ابوریحان‌</t>
  </si>
  <si>
    <t>کشتیرانی دریای خزر</t>
  </si>
  <si>
    <t>تامین مسکن جوانان</t>
  </si>
  <si>
    <t>سبحان دارو</t>
  </si>
  <si>
    <t>رایان هم افزا</t>
  </si>
  <si>
    <t>سرمایه گذاری دارویی تامین</t>
  </si>
  <si>
    <t>سرمایه گذاری مس سرچشمه</t>
  </si>
  <si>
    <t>نوردوقطعات‌ فولادی‌</t>
  </si>
  <si>
    <t>داروسازی‌ فارابی‌</t>
  </si>
  <si>
    <t>فرآوری زغال سنگ پروده طبس</t>
  </si>
  <si>
    <t>سیمان آبیک</t>
  </si>
  <si>
    <t>تولیدی چدن سازان</t>
  </si>
  <si>
    <t>مولد نیروگاهی تجارت فارس</t>
  </si>
  <si>
    <t>گواهی صرفه جویی برق اوج0612</t>
  </si>
  <si>
    <t>سرمایه گذاری گروه توسعه ملی</t>
  </si>
  <si>
    <t>توسعه خدمات دریایی وبندری سینا</t>
  </si>
  <si>
    <t>ایران‌ ترانسفو</t>
  </si>
  <si>
    <t>فرآورده‌های‌غدایی‌وقندپیرانشهر</t>
  </si>
  <si>
    <t>سیمان‌ بهبهان‌</t>
  </si>
  <si>
    <t>سیمان فارس و خوزستان</t>
  </si>
  <si>
    <t>کلر پارس</t>
  </si>
  <si>
    <t>جمع</t>
  </si>
  <si>
    <t>نام سهام</t>
  </si>
  <si>
    <t>قیمت اعمال</t>
  </si>
  <si>
    <t>تاریخ اعمال</t>
  </si>
  <si>
    <t>صندوق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</si>
  <si>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</si>
  <si>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</si>
  <si>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</si>
  <si>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</si>
  <si>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</si>
  <si>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</si>
  <si>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</si>
  <si>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0.37%</t>
  </si>
  <si>
    <t>4.50%</t>
  </si>
  <si>
    <t>0.00%</t>
  </si>
  <si>
    <t>0.05%</t>
  </si>
  <si>
    <t>1.93%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</si>
  <si>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</si>
  <si>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</si>
  <si>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</si>
  <si>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</si>
  <si>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</si>
  <si>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</si>
  <si>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</si>
  <si>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</si>
  <si>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</si>
  <si>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</si>
  <si>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</si>
  <si>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</si>
  <si>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</si>
  <si>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</si>
  <si>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</si>
  <si>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</si>
  <si>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</si>
  <si>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</si>
  <si>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</si>
  <si>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</si>
  <si>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</si>
  <si>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</si>
  <si>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</si>
  <si>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</si>
  <si>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</si>
  <si>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</si>
  <si>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 املاک و مستغلات امین شهر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</si>
  <si>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</si>
  <si>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</si>
  <si>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</si>
  <si>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</si>
  <si>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دولت264-ش.خ070523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</si>
  <si>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</si>
  <si>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</si>
  <si>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</si>
  <si>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</si>
  <si>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</si>
  <si>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</si>
  <si>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</si>
  <si>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</si>
  <si>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</si>
  <si>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</si>
  <si>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</si>
  <si>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</si>
  <si>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</si>
  <si>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</si>
  <si>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</si>
  <si>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1405/03/30</t>
  </si>
  <si>
    <t>1405/03/24</t>
  </si>
  <si>
    <t>1405/03/26</t>
  </si>
  <si>
    <t>1405/03/25</t>
  </si>
  <si>
    <t>1405/03/27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</si>
  <si>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</si>
  <si>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</si>
  <si>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</si>
  <si>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</si>
  <si>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</si>
  <si>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1407/05/23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</si>
  <si>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</si>
  <si>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</si>
  <si>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</si>
  <si>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</si>
  <si>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</si>
  <si>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</si>
  <si>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</si>
  <si>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</si>
  <si>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</si>
  <si>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</si>
  <si>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</si>
  <si>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</si>
  <si>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</si>
  <si>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</si>
  <si>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</si>
  <si>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</si>
  <si>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ضستا40421</t>
  </si>
  <si>
    <t>درآمد ناشی از تغییر قیمت اوراق بهادار</t>
  </si>
  <si>
    <t>سود و زیان ناشی از تغییر قیمت</t>
  </si>
  <si>
    <t xml:space="preserve">سپرده بلند مدت </t>
  </si>
  <si>
    <t xml:space="preserve">سپرده بلند مدت  </t>
  </si>
  <si>
    <t xml:space="preserve">سپرده کوتاه مدت </t>
  </si>
  <si>
    <t xml:space="preserve">سپرده کوتاه مدت     </t>
  </si>
  <si>
    <t>درآمد حاصل از سرمایه گذاری در سهام و حق تقدم سهام و گواهی سپرده کالایی</t>
  </si>
  <si>
    <t>درآمد حاصل از سرمایه­گذاری در سهام و حق تقدم سهام و گواهی سپرده کالایی</t>
  </si>
  <si>
    <t>سپرده کوتاه مدت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</si>
</sst>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#\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0"/>
      <color rgb="FF000000"/>
      <name val="Arial"/>
      <family val="2"/>
    </font>
    <font>
      <sz val="22"/>
      <color theme="3"/>
      <name val="IranNastaliq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left"/>
    </xf>
    <xf numFmtId="164" fontId="4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0" fillId="0" borderId="4" xfId="0" applyNumberFormat="1" applyBorder="1" applyAlignment="1">
      <alignment horizontal="left"/>
    </xf>
    <xf numFmtId="164" fontId="4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top"/>
    </xf>
    <xf numFmtId="164" fontId="6" fillId="0" borderId="2" xfId="0" applyNumberFormat="1" applyFont="1" applyBorder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left"/>
    </xf>
    <xf numFmtId="3" fontId="4" fillId="0" borderId="5" xfId="0" applyNumberFormat="1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right" vertical="top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top"/>
    </xf>
    <xf numFmtId="164" fontId="5" fillId="0" borderId="0" xfId="0" applyNumberFormat="1" applyFont="1" applyAlignment="1">
      <alignment vertical="top"/>
    </xf>
    <xf numFmtId="164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164" fontId="0" fillId="0" borderId="0" xfId="0" applyNumberFormat="1" applyBorder="1" applyAlignment="1">
      <alignment horizontal="left"/>
    </xf>
    <xf numFmtId="164" fontId="4" fillId="0" borderId="7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right" vertical="top"/>
    </xf>
    <xf numFmtId="164" fontId="0" fillId="0" borderId="0" xfId="0" applyNumberFormat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DBD7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2695575</xdr:colOff>
      <xdr:row>1</xdr:row>
      <xdr:rowOff>647700</xdr:rowOff>
    </xdr:from>
    <xdr:to>
      <xdr:col>2</xdr:col>
      <xdr:colOff>1323975</xdr:colOff>
      <xdr:row>6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5268E8-C1BD-4576-B744-0DC90C097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639025" y="1704975"/>
          <a:ext cx="6505575" cy="474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  <pageSetUpPr fitToPage="1"/>
  </sheetPr>
  <dimension ref="A1:C6"/>
  <sheetViews>
    <sheetView rightToLeft="1" tabSelected="1" workbookViewId="0">
      <selection activeCell="J58" sqref="J58"/>
    </sheetView>
  </sheetViews>
  <sheetFormatPr defaultRowHeight="12.75" x14ac:dyDescent="0.2"/>
  <cols>
    <col min="1" max="1" width="72.7109375" style="69" customWidth="1"/>
    <col min="2" max="2" width="45.42578125" style="69" customWidth="1"/>
    <col min="3" max="3" width="76.5703125" style="69" customWidth="1"/>
    <col min="4" max="16384" width="9.140625" style="69"/>
  </cols>
  <sheetData>
    <row r="1" spans="1:3" ht="83.25" customHeight="1" x14ac:dyDescent="0.2">
      <c r="A1" s="68" t="s">
        <v>0</v>
      </c>
      <c r="B1" s="68"/>
      <c r="C1" s="68"/>
    </row>
    <row r="2" spans="1:3" ht="83.25" customHeight="1" x14ac:dyDescent="0.2">
      <c r="A2" s="68" t="s">
        <v>1</v>
      </c>
      <c r="B2" s="68"/>
      <c r="C2" s="68"/>
    </row>
    <row r="3" spans="1:3" ht="83.25" customHeight="1" x14ac:dyDescent="0.2">
      <c r="A3" s="68" t="s">
        <v>2</v>
      </c>
      <c r="B3" s="68"/>
      <c r="C3" s="68"/>
    </row>
    <row r="4" spans="1:3" ht="7.35" customHeight="1" x14ac:dyDescent="0.2"/>
    <row r="5" spans="1:3" ht="123.6" customHeight="1" x14ac:dyDescent="0.2">
      <c r="B5" s="70"/>
    </row>
    <row r="6" spans="1:3" ht="123.6" customHeight="1" x14ac:dyDescent="0.2">
      <c r="B6" s="7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/>
    <pageSetUpPr fitToPage="1"/>
  </sheetPr>
  <dimension ref="A1:S22"/>
  <sheetViews>
    <sheetView rightToLeft="1" workbookViewId="0">
      <selection activeCell="P12" sqref="P12"/>
    </sheetView>
  </sheetViews>
  <sheetFormatPr defaultRowHeight="12.75" x14ac:dyDescent="0.2"/>
  <cols>
    <col min="1" max="1" width="25.570312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 x14ac:dyDescent="0.2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 x14ac:dyDescent="0.2"/>
    <row r="5" spans="1:19" ht="33" customHeight="1" x14ac:dyDescent="0.2">
      <c r="A5" s="45" t="s">
        <v>118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4.45" customHeight="1" x14ac:dyDescent="0.2">
      <c r="A6" s="46" t="s">
        <v>82</v>
      </c>
      <c r="C6" s="46" t="s">
        <v>138</v>
      </c>
      <c r="D6" s="46"/>
      <c r="E6" s="46"/>
      <c r="F6" s="46"/>
      <c r="G6" s="46"/>
      <c r="I6" s="46" t="s">
        <v>115</v>
      </c>
      <c r="J6" s="46"/>
      <c r="K6" s="46"/>
      <c r="L6" s="46"/>
      <c r="M6" s="46"/>
      <c r="O6" s="46" t="s">
        <v>116</v>
      </c>
      <c r="P6" s="46"/>
      <c r="Q6" s="46"/>
      <c r="R6" s="46"/>
      <c r="S6" s="46"/>
    </row>
    <row r="7" spans="1:19" ht="29.1" customHeight="1" x14ac:dyDescent="0.2">
      <c r="A7" s="46"/>
      <c r="C7" s="22" t="s">
        <v>139</v>
      </c>
      <c r="D7" s="3"/>
      <c r="E7" s="22" t="s">
        <v>140</v>
      </c>
      <c r="F7" s="3"/>
      <c r="G7" s="22" t="s">
        <v>141</v>
      </c>
      <c r="I7" s="22" t="s">
        <v>142</v>
      </c>
      <c r="J7" s="3"/>
      <c r="K7" s="22" t="s">
        <v>143</v>
      </c>
      <c r="L7" s="3"/>
      <c r="M7" s="22" t="s">
        <v>144</v>
      </c>
      <c r="O7" s="22" t="s">
        <v>142</v>
      </c>
      <c r="P7" s="3"/>
      <c r="Q7" s="22" t="s">
        <v>143</v>
      </c>
      <c r="R7" s="3"/>
      <c r="S7" s="22" t="s">
        <v>144</v>
      </c>
    </row>
    <row r="8" spans="1:19" ht="21.75" customHeight="1" x14ac:dyDescent="0.2">
      <c r="A8" s="5" t="s">
        <v>59</v>
      </c>
      <c r="C8" s="5" t="s">
        <v>145</v>
      </c>
      <c r="E8" s="6">
        <v>1728711</v>
      </c>
      <c r="G8" s="6">
        <v>146</v>
      </c>
      <c r="I8" s="6">
        <v>252391806</v>
      </c>
      <c r="K8" s="6">
        <v>19610987</v>
      </c>
      <c r="M8" s="6">
        <v>232780819</v>
      </c>
      <c r="O8" s="6">
        <v>252391806</v>
      </c>
      <c r="Q8" s="6">
        <v>19610987</v>
      </c>
      <c r="S8" s="6">
        <v>232780819</v>
      </c>
    </row>
    <row r="9" spans="1:19" ht="21.75" customHeight="1" x14ac:dyDescent="0.2">
      <c r="A9" s="8" t="s">
        <v>78</v>
      </c>
      <c r="C9" s="8" t="s">
        <v>146</v>
      </c>
      <c r="E9" s="9">
        <v>5000000</v>
      </c>
      <c r="G9" s="9">
        <v>790</v>
      </c>
      <c r="I9" s="9">
        <v>3950000000</v>
      </c>
      <c r="K9" s="9">
        <v>125729443</v>
      </c>
      <c r="M9" s="9">
        <v>3824270557</v>
      </c>
      <c r="O9" s="9">
        <v>3950000000</v>
      </c>
      <c r="Q9" s="9">
        <v>125729443</v>
      </c>
      <c r="S9" s="9">
        <v>3824270557</v>
      </c>
    </row>
    <row r="10" spans="1:19" ht="21.75" customHeight="1" x14ac:dyDescent="0.2">
      <c r="A10" s="8" t="s">
        <v>33</v>
      </c>
      <c r="C10" s="8" t="s">
        <v>147</v>
      </c>
      <c r="E10" s="9">
        <v>200000</v>
      </c>
      <c r="G10" s="9">
        <v>2620</v>
      </c>
      <c r="I10" s="9">
        <v>524000000</v>
      </c>
      <c r="K10" s="9">
        <v>37642721</v>
      </c>
      <c r="M10" s="9">
        <v>486357279</v>
      </c>
      <c r="O10" s="9">
        <v>524000000</v>
      </c>
      <c r="Q10" s="9">
        <v>37642721</v>
      </c>
      <c r="S10" s="9">
        <v>486357279</v>
      </c>
    </row>
    <row r="11" spans="1:19" ht="21.75" customHeight="1" x14ac:dyDescent="0.2">
      <c r="A11" s="8" t="s">
        <v>70</v>
      </c>
      <c r="C11" s="8" t="s">
        <v>148</v>
      </c>
      <c r="E11" s="9">
        <v>100000</v>
      </c>
      <c r="G11" s="9">
        <v>9700</v>
      </c>
      <c r="I11" s="9">
        <v>970000000</v>
      </c>
      <c r="K11" s="9">
        <v>7907609</v>
      </c>
      <c r="M11" s="9">
        <v>962092391</v>
      </c>
      <c r="O11" s="9">
        <v>970000000</v>
      </c>
      <c r="Q11" s="9">
        <v>7907609</v>
      </c>
      <c r="S11" s="9">
        <v>962092391</v>
      </c>
    </row>
    <row r="12" spans="1:19" ht="21.75" customHeight="1" x14ac:dyDescent="0.2">
      <c r="A12" s="11" t="s">
        <v>56</v>
      </c>
      <c r="C12" s="11" t="s">
        <v>149</v>
      </c>
      <c r="E12" s="13">
        <v>4800000</v>
      </c>
      <c r="G12" s="13">
        <v>93</v>
      </c>
      <c r="I12" s="13">
        <v>446400000</v>
      </c>
      <c r="K12" s="13">
        <v>24286010</v>
      </c>
      <c r="M12" s="13">
        <v>422113990</v>
      </c>
      <c r="O12" s="13">
        <v>446400000</v>
      </c>
      <c r="Q12" s="13">
        <v>24286010</v>
      </c>
      <c r="S12" s="13">
        <v>422113990</v>
      </c>
    </row>
    <row r="13" spans="1:19" ht="21.75" customHeight="1" x14ac:dyDescent="0.2">
      <c r="A13" s="15" t="s">
        <v>81</v>
      </c>
      <c r="C13" s="16"/>
      <c r="E13" s="16"/>
      <c r="G13" s="16"/>
      <c r="I13" s="16">
        <f>SUM(I8:I12)</f>
        <v>6142791806</v>
      </c>
      <c r="K13" s="16">
        <f>SUM(K8:K12)</f>
        <v>215176770</v>
      </c>
      <c r="M13" s="16">
        <f>SUM(M8:M12)</f>
        <v>5927615036</v>
      </c>
      <c r="O13" s="16">
        <f>SUM(O8:O12)</f>
        <v>6142791806</v>
      </c>
      <c r="Q13" s="16">
        <f>SUM(Q8:Q12)</f>
        <v>215176770</v>
      </c>
      <c r="S13" s="16">
        <f>SUM(S8:S12)</f>
        <v>5927615036</v>
      </c>
    </row>
    <row r="17" spans="7:7" x14ac:dyDescent="0.2">
      <c r="G17" s="58"/>
    </row>
    <row r="18" spans="7:7" x14ac:dyDescent="0.2">
      <c r="G18" s="58"/>
    </row>
    <row r="19" spans="7:7" x14ac:dyDescent="0.2">
      <c r="G19" s="58"/>
    </row>
    <row r="20" spans="7:7" x14ac:dyDescent="0.2">
      <c r="G20" s="58"/>
    </row>
    <row r="21" spans="7:7" x14ac:dyDescent="0.2">
      <c r="G21" s="58"/>
    </row>
    <row r="22" spans="7:7" x14ac:dyDescent="0.2">
      <c r="G22" s="5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/>
    <pageSetUpPr fitToPage="1"/>
  </sheetPr>
  <dimension ref="A1:S9"/>
  <sheetViews>
    <sheetView rightToLeft="1" workbookViewId="0">
      <selection activeCell="G19" sqref="G19:G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 x14ac:dyDescent="0.2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 x14ac:dyDescent="0.2"/>
    <row r="5" spans="1:19" ht="31.5" customHeight="1" x14ac:dyDescent="0.2">
      <c r="A5" s="45" t="s">
        <v>150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4.45" customHeight="1" x14ac:dyDescent="0.2">
      <c r="A6" s="46" t="s">
        <v>101</v>
      </c>
      <c r="I6" s="46" t="s">
        <v>115</v>
      </c>
      <c r="J6" s="46"/>
      <c r="K6" s="46"/>
      <c r="L6" s="46"/>
      <c r="M6" s="46"/>
      <c r="O6" s="46" t="s">
        <v>116</v>
      </c>
      <c r="P6" s="46"/>
      <c r="Q6" s="46"/>
      <c r="R6" s="46"/>
      <c r="S6" s="46"/>
    </row>
    <row r="7" spans="1:19" ht="29.1" customHeight="1" x14ac:dyDescent="0.2">
      <c r="A7" s="46"/>
      <c r="C7" s="21" t="s">
        <v>151</v>
      </c>
      <c r="E7" s="57" t="s">
        <v>86</v>
      </c>
      <c r="F7" s="57"/>
      <c r="G7" s="21" t="s">
        <v>152</v>
      </c>
      <c r="I7" s="22" t="s">
        <v>153</v>
      </c>
      <c r="J7" s="3"/>
      <c r="K7" s="22" t="s">
        <v>143</v>
      </c>
      <c r="L7" s="3"/>
      <c r="M7" s="22" t="s">
        <v>154</v>
      </c>
      <c r="O7" s="22" t="s">
        <v>153</v>
      </c>
      <c r="P7" s="3"/>
      <c r="Q7" s="22" t="s">
        <v>143</v>
      </c>
      <c r="R7" s="3"/>
      <c r="S7" s="22" t="s">
        <v>154</v>
      </c>
    </row>
    <row r="8" spans="1:19" ht="21.75" customHeight="1" x14ac:dyDescent="0.2">
      <c r="A8" s="18" t="s">
        <v>129</v>
      </c>
      <c r="C8" s="23"/>
      <c r="E8" s="18" t="s">
        <v>155</v>
      </c>
      <c r="F8" s="3"/>
      <c r="G8" s="20">
        <v>23</v>
      </c>
      <c r="I8" s="19">
        <v>0</v>
      </c>
      <c r="K8" s="19">
        <v>0</v>
      </c>
      <c r="M8" s="19">
        <v>0</v>
      </c>
      <c r="O8" s="19">
        <v>4433379265</v>
      </c>
      <c r="Q8" s="19">
        <v>0</v>
      </c>
      <c r="S8" s="19">
        <v>4433379265</v>
      </c>
    </row>
    <row r="9" spans="1:19" ht="21.75" customHeight="1" thickBot="1" x14ac:dyDescent="0.25">
      <c r="A9" s="15" t="s">
        <v>81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f>SUM(O8)</f>
        <v>4433379265</v>
      </c>
      <c r="Q9" s="16">
        <v>0</v>
      </c>
      <c r="S9" s="16">
        <f>SUM(S8)</f>
        <v>4433379265</v>
      </c>
    </row>
  </sheetData>
  <mergeCells count="8">
    <mergeCell ref="A1:S1"/>
    <mergeCell ref="A2:S2"/>
    <mergeCell ref="A3:S3"/>
    <mergeCell ref="A5:S5"/>
    <mergeCell ref="A6:A7"/>
    <mergeCell ref="I6:M6"/>
    <mergeCell ref="O6:S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/>
    <pageSetUpPr fitToPage="1"/>
  </sheetPr>
  <dimension ref="A1:M19"/>
  <sheetViews>
    <sheetView rightToLeft="1" workbookViewId="0">
      <selection activeCell="W34" sqref="W34"/>
    </sheetView>
  </sheetViews>
  <sheetFormatPr defaultRowHeight="12.75" x14ac:dyDescent="0.2"/>
  <cols>
    <col min="1" max="1" width="40.28515625" style="24" bestFit="1" customWidth="1"/>
    <col min="2" max="2" width="1.28515625" style="24" customWidth="1"/>
    <col min="3" max="3" width="15.85546875" style="24" bestFit="1" customWidth="1"/>
    <col min="4" max="4" width="1.28515625" style="24" customWidth="1"/>
    <col min="5" max="5" width="13.7109375" style="24" bestFit="1" customWidth="1"/>
    <col min="6" max="6" width="1.28515625" style="24" customWidth="1"/>
    <col min="7" max="7" width="15.85546875" style="24" bestFit="1" customWidth="1"/>
    <col min="8" max="8" width="1.28515625" style="24" customWidth="1"/>
    <col min="9" max="9" width="17" style="24" bestFit="1" customWidth="1"/>
    <col min="10" max="10" width="1.28515625" style="24" customWidth="1"/>
    <col min="11" max="11" width="11.85546875" style="24" bestFit="1" customWidth="1"/>
    <col min="12" max="12" width="1.28515625" style="24" customWidth="1"/>
    <col min="13" max="13" width="17" style="24" bestFit="1" customWidth="1"/>
    <col min="14" max="14" width="0.28515625" style="24" customWidth="1"/>
    <col min="15" max="16384" width="9.140625" style="24"/>
  </cols>
  <sheetData>
    <row r="1" spans="1:1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1.75" customHeight="1" x14ac:dyDescent="0.2">
      <c r="A2" s="43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4.45" customHeight="1" x14ac:dyDescent="0.2"/>
    <row r="5" spans="1:13" ht="24.75" customHeight="1" x14ac:dyDescent="0.2">
      <c r="A5" s="44" t="s">
        <v>156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4.45" customHeight="1" x14ac:dyDescent="0.2">
      <c r="A6" s="41" t="s">
        <v>101</v>
      </c>
      <c r="C6" s="41" t="s">
        <v>115</v>
      </c>
      <c r="D6" s="41"/>
      <c r="E6" s="41"/>
      <c r="F6" s="41"/>
      <c r="G6" s="41"/>
      <c r="I6" s="41" t="s">
        <v>116</v>
      </c>
      <c r="J6" s="41"/>
      <c r="K6" s="41"/>
      <c r="L6" s="41"/>
      <c r="M6" s="41"/>
    </row>
    <row r="7" spans="1:13" ht="29.1" customHeight="1" x14ac:dyDescent="0.2">
      <c r="A7" s="41"/>
      <c r="C7" s="76" t="s">
        <v>153</v>
      </c>
      <c r="D7" s="27"/>
      <c r="E7" s="76" t="s">
        <v>143</v>
      </c>
      <c r="F7" s="27"/>
      <c r="G7" s="76" t="s">
        <v>154</v>
      </c>
      <c r="I7" s="76" t="s">
        <v>153</v>
      </c>
      <c r="J7" s="27"/>
      <c r="K7" s="76" t="s">
        <v>143</v>
      </c>
      <c r="L7" s="27"/>
      <c r="M7" s="76" t="s">
        <v>154</v>
      </c>
    </row>
    <row r="8" spans="1:13" ht="21.75" customHeight="1" x14ac:dyDescent="0.2">
      <c r="A8" s="29" t="s">
        <v>177</v>
      </c>
      <c r="C8" s="29">
        <v>5351122</v>
      </c>
      <c r="E8" s="29">
        <v>0</v>
      </c>
      <c r="G8" s="29">
        <v>5351122</v>
      </c>
      <c r="I8" s="29">
        <v>90738967435</v>
      </c>
      <c r="K8" s="29">
        <v>0</v>
      </c>
      <c r="M8" s="29">
        <v>90738967435</v>
      </c>
    </row>
    <row r="9" spans="1:13" ht="21.75" customHeight="1" x14ac:dyDescent="0.2">
      <c r="A9" s="30" t="s">
        <v>175</v>
      </c>
      <c r="C9" s="30">
        <v>28133589052</v>
      </c>
      <c r="E9" s="30">
        <v>-253180666</v>
      </c>
      <c r="G9" s="30">
        <v>28386769718</v>
      </c>
      <c r="I9" s="30">
        <v>185460904092</v>
      </c>
      <c r="K9" s="30">
        <v>21026268</v>
      </c>
      <c r="M9" s="30">
        <v>185439877824</v>
      </c>
    </row>
    <row r="10" spans="1:13" ht="21.75" customHeight="1" x14ac:dyDescent="0.2">
      <c r="A10" s="30" t="s">
        <v>175</v>
      </c>
      <c r="C10" s="30">
        <v>553150694</v>
      </c>
      <c r="E10" s="30">
        <v>-11283877</v>
      </c>
      <c r="G10" s="30">
        <v>564434571</v>
      </c>
      <c r="I10" s="30">
        <v>2893150681</v>
      </c>
      <c r="K10" s="30">
        <v>0</v>
      </c>
      <c r="M10" s="30">
        <v>2893150681</v>
      </c>
    </row>
    <row r="11" spans="1:13" ht="21.75" customHeight="1" x14ac:dyDescent="0.2">
      <c r="A11" s="30" t="s">
        <v>175</v>
      </c>
      <c r="C11" s="30">
        <v>545753430</v>
      </c>
      <c r="E11" s="30">
        <v>-7317035</v>
      </c>
      <c r="G11" s="30">
        <v>553070465</v>
      </c>
      <c r="I11" s="30">
        <v>1901917805</v>
      </c>
      <c r="K11" s="30">
        <v>0</v>
      </c>
      <c r="M11" s="30">
        <v>1901917805</v>
      </c>
    </row>
    <row r="12" spans="1:13" ht="21.75" customHeight="1" x14ac:dyDescent="0.2">
      <c r="A12" s="30" t="s">
        <v>175</v>
      </c>
      <c r="C12" s="30">
        <v>2694246579</v>
      </c>
      <c r="E12" s="30">
        <v>-47294272</v>
      </c>
      <c r="G12" s="30">
        <v>2741540851</v>
      </c>
      <c r="I12" s="30">
        <v>8607123285</v>
      </c>
      <c r="K12" s="30">
        <v>0</v>
      </c>
      <c r="M12" s="30">
        <v>8607123285</v>
      </c>
    </row>
    <row r="13" spans="1:13" ht="21.75" customHeight="1" x14ac:dyDescent="0.2">
      <c r="A13" s="30" t="s">
        <v>177</v>
      </c>
      <c r="C13" s="30">
        <v>7159</v>
      </c>
      <c r="E13" s="30">
        <v>0</v>
      </c>
      <c r="G13" s="30">
        <v>7159</v>
      </c>
      <c r="I13" s="30">
        <v>7159</v>
      </c>
      <c r="K13" s="30">
        <v>0</v>
      </c>
      <c r="M13" s="30">
        <v>7159</v>
      </c>
    </row>
    <row r="14" spans="1:13" ht="21.75" customHeight="1" x14ac:dyDescent="0.2">
      <c r="A14" s="30" t="s">
        <v>175</v>
      </c>
      <c r="C14" s="31">
        <v>1762191779</v>
      </c>
      <c r="E14" s="31">
        <v>1138441</v>
      </c>
      <c r="G14" s="31">
        <v>1761053338</v>
      </c>
      <c r="I14" s="31">
        <v>2202739723</v>
      </c>
      <c r="K14" s="31">
        <v>10245971</v>
      </c>
      <c r="M14" s="31">
        <v>2192493752</v>
      </c>
    </row>
    <row r="15" spans="1:13" ht="21.75" customHeight="1" x14ac:dyDescent="0.2">
      <c r="A15" s="33" t="s">
        <v>81</v>
      </c>
      <c r="C15" s="34">
        <f>SUM(C8:C14)</f>
        <v>33694289815</v>
      </c>
      <c r="E15" s="34">
        <f>SUM(E8:E14)</f>
        <v>-317937409</v>
      </c>
      <c r="G15" s="34">
        <f>SUM(G8:G14)</f>
        <v>34012227224</v>
      </c>
      <c r="I15" s="34">
        <f>SUM(I8:I14)</f>
        <v>291804810180</v>
      </c>
      <c r="K15" s="34">
        <f>SUM(K8:K14)</f>
        <v>31272239</v>
      </c>
      <c r="M15" s="34">
        <f>SUM(M8:M14)</f>
        <v>291773537941</v>
      </c>
    </row>
    <row r="16" spans="1:13" ht="13.5" thickTop="1" x14ac:dyDescent="0.2"/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3"/>
    <pageSetUpPr fitToPage="1"/>
  </sheetPr>
  <dimension ref="A1:V41"/>
  <sheetViews>
    <sheetView rightToLeft="1" workbookViewId="0">
      <selection activeCell="E9" sqref="E9"/>
    </sheetView>
  </sheetViews>
  <sheetFormatPr defaultRowHeight="12.75" x14ac:dyDescent="0.2"/>
  <cols>
    <col min="1" max="1" width="32.5703125" style="79" bestFit="1" customWidth="1"/>
    <col min="2" max="2" width="1.28515625" style="79" customWidth="1"/>
    <col min="3" max="3" width="17.140625" style="79" customWidth="1"/>
    <col min="4" max="4" width="1.28515625" style="79" customWidth="1"/>
    <col min="5" max="5" width="17" style="79" bestFit="1" customWidth="1"/>
    <col min="6" max="6" width="1.28515625" style="79" customWidth="1"/>
    <col min="7" max="7" width="16.7109375" style="79" bestFit="1" customWidth="1"/>
    <col min="8" max="8" width="1.28515625" style="79" customWidth="1"/>
    <col min="9" max="9" width="21.85546875" style="79" bestFit="1" customWidth="1"/>
    <col min="10" max="10" width="1.28515625" style="79" customWidth="1"/>
    <col min="11" max="11" width="11.85546875" style="79" bestFit="1" customWidth="1"/>
    <col min="12" max="12" width="1.28515625" style="79" customWidth="1"/>
    <col min="13" max="13" width="17" style="79" bestFit="1" customWidth="1"/>
    <col min="14" max="14" width="1.28515625" style="79" customWidth="1"/>
    <col min="15" max="15" width="16.85546875" style="79" bestFit="1" customWidth="1"/>
    <col min="16" max="16" width="1.28515625" style="79" customWidth="1"/>
    <col min="17" max="17" width="14.28515625" style="79" customWidth="1"/>
    <col min="18" max="18" width="1.28515625" style="79" customWidth="1"/>
    <col min="19" max="19" width="0.28515625" style="79" customWidth="1"/>
    <col min="20" max="16384" width="9.140625" style="79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21.75" customHeight="1" x14ac:dyDescent="0.2">
      <c r="A5" s="44" t="s">
        <v>157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4.45" customHeight="1" x14ac:dyDescent="0.2">
      <c r="A6" s="41" t="s">
        <v>101</v>
      </c>
      <c r="C6" s="41" t="s">
        <v>115</v>
      </c>
      <c r="D6" s="41"/>
      <c r="E6" s="41"/>
      <c r="F6" s="41"/>
      <c r="G6" s="41"/>
      <c r="H6" s="41"/>
      <c r="I6" s="41"/>
      <c r="K6" s="41" t="s">
        <v>116</v>
      </c>
      <c r="L6" s="41"/>
      <c r="M6" s="41"/>
      <c r="N6" s="41"/>
      <c r="O6" s="41"/>
      <c r="P6" s="41"/>
      <c r="Q6" s="41"/>
      <c r="R6" s="41"/>
    </row>
    <row r="7" spans="1:18" ht="34.5" customHeight="1" x14ac:dyDescent="0.2">
      <c r="A7" s="41"/>
      <c r="C7" s="76" t="s">
        <v>13</v>
      </c>
      <c r="D7" s="80"/>
      <c r="E7" s="76" t="s">
        <v>158</v>
      </c>
      <c r="F7" s="80"/>
      <c r="G7" s="76" t="s">
        <v>159</v>
      </c>
      <c r="H7" s="80"/>
      <c r="I7" s="76" t="s">
        <v>160</v>
      </c>
      <c r="K7" s="76" t="s">
        <v>13</v>
      </c>
      <c r="L7" s="80"/>
      <c r="M7" s="76" t="s">
        <v>158</v>
      </c>
      <c r="N7" s="80"/>
      <c r="O7" s="76" t="s">
        <v>159</v>
      </c>
      <c r="P7" s="80"/>
      <c r="Q7" s="77" t="s">
        <v>160</v>
      </c>
      <c r="R7" s="77"/>
    </row>
    <row r="8" spans="1:18" ht="21.75" customHeight="1" x14ac:dyDescent="0.2">
      <c r="A8" s="81" t="s">
        <v>27</v>
      </c>
      <c r="C8" s="86">
        <v>2564</v>
      </c>
      <c r="D8" s="85"/>
      <c r="E8" s="86">
        <v>92082472</v>
      </c>
      <c r="F8" s="85"/>
      <c r="G8" s="86">
        <v>71964301</v>
      </c>
      <c r="H8" s="85"/>
      <c r="I8" s="86">
        <v>20118171</v>
      </c>
      <c r="J8" s="85"/>
      <c r="K8" s="86">
        <v>2564</v>
      </c>
      <c r="L8" s="85"/>
      <c r="M8" s="86">
        <v>92082472</v>
      </c>
      <c r="N8" s="85"/>
      <c r="O8" s="86">
        <v>71964301</v>
      </c>
      <c r="P8" s="85"/>
      <c r="Q8" s="87">
        <v>20118171</v>
      </c>
      <c r="R8" s="87"/>
    </row>
    <row r="9" spans="1:18" ht="21.75" customHeight="1" x14ac:dyDescent="0.2">
      <c r="A9" s="82" t="s">
        <v>74</v>
      </c>
      <c r="C9" s="88">
        <v>8200000</v>
      </c>
      <c r="D9" s="85"/>
      <c r="E9" s="88">
        <v>78936329464</v>
      </c>
      <c r="F9" s="85"/>
      <c r="G9" s="88">
        <v>66185850332</v>
      </c>
      <c r="H9" s="85"/>
      <c r="I9" s="88">
        <v>12750479132</v>
      </c>
      <c r="J9" s="85"/>
      <c r="K9" s="88">
        <v>8200000</v>
      </c>
      <c r="L9" s="85"/>
      <c r="M9" s="88">
        <v>78936329464</v>
      </c>
      <c r="N9" s="85"/>
      <c r="O9" s="88">
        <v>66185850332</v>
      </c>
      <c r="P9" s="85"/>
      <c r="Q9" s="89">
        <v>12750479132</v>
      </c>
      <c r="R9" s="89"/>
    </row>
    <row r="10" spans="1:18" ht="21.75" customHeight="1" x14ac:dyDescent="0.2">
      <c r="A10" s="82" t="s">
        <v>23</v>
      </c>
      <c r="C10" s="88">
        <v>20000000</v>
      </c>
      <c r="D10" s="85"/>
      <c r="E10" s="88">
        <v>59131605516</v>
      </c>
      <c r="F10" s="85"/>
      <c r="G10" s="88">
        <v>42995647360</v>
      </c>
      <c r="H10" s="85"/>
      <c r="I10" s="88">
        <v>16135958156</v>
      </c>
      <c r="J10" s="85"/>
      <c r="K10" s="88">
        <v>20000000</v>
      </c>
      <c r="L10" s="85"/>
      <c r="M10" s="88">
        <v>59131605516</v>
      </c>
      <c r="N10" s="85"/>
      <c r="O10" s="88">
        <v>42995647360</v>
      </c>
      <c r="P10" s="85"/>
      <c r="Q10" s="89">
        <v>16135958156</v>
      </c>
      <c r="R10" s="89"/>
    </row>
    <row r="11" spans="1:18" ht="21.75" customHeight="1" x14ac:dyDescent="0.2">
      <c r="A11" s="82" t="s">
        <v>20</v>
      </c>
      <c r="C11" s="88">
        <v>5750000</v>
      </c>
      <c r="D11" s="85"/>
      <c r="E11" s="88">
        <v>110550309129</v>
      </c>
      <c r="F11" s="85"/>
      <c r="G11" s="88">
        <v>97519216124</v>
      </c>
      <c r="H11" s="85"/>
      <c r="I11" s="88">
        <v>13031093005</v>
      </c>
      <c r="J11" s="85"/>
      <c r="K11" s="88">
        <v>5750000</v>
      </c>
      <c r="L11" s="85"/>
      <c r="M11" s="88">
        <v>110550309129</v>
      </c>
      <c r="N11" s="85"/>
      <c r="O11" s="88">
        <v>97519216124</v>
      </c>
      <c r="P11" s="85"/>
      <c r="Q11" s="89">
        <v>13031093005</v>
      </c>
      <c r="R11" s="89"/>
    </row>
    <row r="12" spans="1:18" ht="21.75" customHeight="1" x14ac:dyDescent="0.2">
      <c r="A12" s="82" t="s">
        <v>60</v>
      </c>
      <c r="C12" s="88">
        <v>100000</v>
      </c>
      <c r="D12" s="85"/>
      <c r="E12" s="88">
        <v>4045484811</v>
      </c>
      <c r="F12" s="85"/>
      <c r="G12" s="88">
        <v>3491276015</v>
      </c>
      <c r="H12" s="85"/>
      <c r="I12" s="88">
        <v>554208796</v>
      </c>
      <c r="J12" s="85"/>
      <c r="K12" s="88">
        <v>100000</v>
      </c>
      <c r="L12" s="85"/>
      <c r="M12" s="88">
        <v>4045484811</v>
      </c>
      <c r="N12" s="85"/>
      <c r="O12" s="88">
        <v>3491276015</v>
      </c>
      <c r="P12" s="85"/>
      <c r="Q12" s="89">
        <v>554208796</v>
      </c>
      <c r="R12" s="89"/>
    </row>
    <row r="13" spans="1:18" ht="21.75" customHeight="1" x14ac:dyDescent="0.2">
      <c r="A13" s="82" t="s">
        <v>40</v>
      </c>
      <c r="C13" s="88">
        <v>106990</v>
      </c>
      <c r="D13" s="85"/>
      <c r="E13" s="88">
        <v>1028719161</v>
      </c>
      <c r="F13" s="85"/>
      <c r="G13" s="88">
        <v>989055962</v>
      </c>
      <c r="H13" s="85"/>
      <c r="I13" s="88">
        <v>39663199</v>
      </c>
      <c r="J13" s="85"/>
      <c r="K13" s="88">
        <v>106990</v>
      </c>
      <c r="L13" s="85"/>
      <c r="M13" s="88">
        <v>1028719161</v>
      </c>
      <c r="N13" s="85"/>
      <c r="O13" s="88">
        <v>989055962</v>
      </c>
      <c r="P13" s="85"/>
      <c r="Q13" s="89">
        <v>39663199</v>
      </c>
      <c r="R13" s="89"/>
    </row>
    <row r="14" spans="1:18" ht="21.75" customHeight="1" x14ac:dyDescent="0.2">
      <c r="A14" s="82" t="s">
        <v>48</v>
      </c>
      <c r="C14" s="88">
        <v>2448095</v>
      </c>
      <c r="D14" s="85"/>
      <c r="E14" s="88">
        <v>3012229680</v>
      </c>
      <c r="F14" s="85"/>
      <c r="G14" s="88">
        <v>3286665290</v>
      </c>
      <c r="H14" s="85"/>
      <c r="I14" s="88">
        <v>-274435610</v>
      </c>
      <c r="J14" s="85"/>
      <c r="K14" s="88">
        <v>2448095</v>
      </c>
      <c r="L14" s="85"/>
      <c r="M14" s="88">
        <v>3012229680</v>
      </c>
      <c r="N14" s="85"/>
      <c r="O14" s="88">
        <v>3286665290</v>
      </c>
      <c r="P14" s="85"/>
      <c r="Q14" s="89">
        <v>-274435610</v>
      </c>
      <c r="R14" s="89"/>
    </row>
    <row r="15" spans="1:18" ht="21.75" customHeight="1" x14ac:dyDescent="0.2">
      <c r="A15" s="82" t="s">
        <v>77</v>
      </c>
      <c r="C15" s="88">
        <v>1502000</v>
      </c>
      <c r="D15" s="85"/>
      <c r="E15" s="88">
        <v>20982891136</v>
      </c>
      <c r="F15" s="85"/>
      <c r="G15" s="88">
        <v>17620795460</v>
      </c>
      <c r="H15" s="85"/>
      <c r="I15" s="88">
        <v>3362095676</v>
      </c>
      <c r="J15" s="85"/>
      <c r="K15" s="88">
        <v>1502000</v>
      </c>
      <c r="L15" s="85"/>
      <c r="M15" s="88">
        <v>20982891136</v>
      </c>
      <c r="N15" s="85"/>
      <c r="O15" s="88">
        <v>17620795460</v>
      </c>
      <c r="P15" s="85"/>
      <c r="Q15" s="89">
        <v>3362095676</v>
      </c>
      <c r="R15" s="89"/>
    </row>
    <row r="16" spans="1:18" ht="21.75" customHeight="1" x14ac:dyDescent="0.2">
      <c r="A16" s="82" t="s">
        <v>72</v>
      </c>
      <c r="C16" s="88">
        <v>1073737</v>
      </c>
      <c r="D16" s="85"/>
      <c r="E16" s="88">
        <v>5799166691</v>
      </c>
      <c r="F16" s="85"/>
      <c r="G16" s="88">
        <v>5361829891</v>
      </c>
      <c r="H16" s="85"/>
      <c r="I16" s="88">
        <v>437336800</v>
      </c>
      <c r="J16" s="85"/>
      <c r="K16" s="88">
        <v>1073737</v>
      </c>
      <c r="L16" s="85"/>
      <c r="M16" s="88">
        <v>5799166691</v>
      </c>
      <c r="N16" s="85"/>
      <c r="O16" s="88">
        <v>5361829891</v>
      </c>
      <c r="P16" s="85"/>
      <c r="Q16" s="89">
        <v>437336800</v>
      </c>
      <c r="R16" s="89"/>
    </row>
    <row r="17" spans="1:18" ht="21.75" customHeight="1" x14ac:dyDescent="0.2">
      <c r="A17" s="82" t="s">
        <v>69</v>
      </c>
      <c r="C17" s="88">
        <v>300531</v>
      </c>
      <c r="D17" s="85"/>
      <c r="E17" s="88">
        <v>4477991126</v>
      </c>
      <c r="F17" s="85"/>
      <c r="G17" s="88">
        <v>3043516274</v>
      </c>
      <c r="H17" s="85"/>
      <c r="I17" s="88">
        <v>1434474852</v>
      </c>
      <c r="J17" s="85"/>
      <c r="K17" s="88">
        <v>300531</v>
      </c>
      <c r="L17" s="85"/>
      <c r="M17" s="88">
        <v>4477991126</v>
      </c>
      <c r="N17" s="85"/>
      <c r="O17" s="88">
        <v>3043516274</v>
      </c>
      <c r="P17" s="85"/>
      <c r="Q17" s="89">
        <v>1434474852</v>
      </c>
      <c r="R17" s="89"/>
    </row>
    <row r="18" spans="1:18" ht="21.75" customHeight="1" x14ac:dyDescent="0.2">
      <c r="A18" s="82" t="s">
        <v>25</v>
      </c>
      <c r="C18" s="88">
        <v>4300000</v>
      </c>
      <c r="D18" s="85"/>
      <c r="E18" s="88">
        <v>6503542548</v>
      </c>
      <c r="F18" s="85"/>
      <c r="G18" s="88">
        <v>5108884313</v>
      </c>
      <c r="H18" s="85"/>
      <c r="I18" s="88">
        <v>1394658235</v>
      </c>
      <c r="J18" s="85"/>
      <c r="K18" s="88">
        <v>4300000</v>
      </c>
      <c r="L18" s="85"/>
      <c r="M18" s="88">
        <v>6503542548</v>
      </c>
      <c r="N18" s="85"/>
      <c r="O18" s="88">
        <v>5108884313</v>
      </c>
      <c r="P18" s="85"/>
      <c r="Q18" s="89">
        <v>1394658235</v>
      </c>
      <c r="R18" s="89"/>
    </row>
    <row r="19" spans="1:18" ht="21.75" customHeight="1" x14ac:dyDescent="0.2">
      <c r="A19" s="82" t="s">
        <v>70</v>
      </c>
      <c r="C19" s="88">
        <v>100000</v>
      </c>
      <c r="D19" s="85"/>
      <c r="E19" s="88">
        <v>6611495019</v>
      </c>
      <c r="F19" s="85"/>
      <c r="G19" s="88">
        <v>4948146833</v>
      </c>
      <c r="H19" s="85"/>
      <c r="I19" s="88">
        <v>1663348186</v>
      </c>
      <c r="J19" s="85"/>
      <c r="K19" s="88">
        <v>100000</v>
      </c>
      <c r="L19" s="85"/>
      <c r="M19" s="88">
        <v>6611495019</v>
      </c>
      <c r="N19" s="85"/>
      <c r="O19" s="88">
        <v>4948146833</v>
      </c>
      <c r="P19" s="85"/>
      <c r="Q19" s="89">
        <v>1663348186</v>
      </c>
      <c r="R19" s="89"/>
    </row>
    <row r="20" spans="1:18" ht="21.75" customHeight="1" x14ac:dyDescent="0.2">
      <c r="A20" s="82" t="s">
        <v>43</v>
      </c>
      <c r="C20" s="88">
        <v>200000</v>
      </c>
      <c r="D20" s="85"/>
      <c r="E20" s="88">
        <v>1382061058</v>
      </c>
      <c r="F20" s="85"/>
      <c r="G20" s="88">
        <v>1329505937</v>
      </c>
      <c r="H20" s="85"/>
      <c r="I20" s="88">
        <v>52555121</v>
      </c>
      <c r="J20" s="85"/>
      <c r="K20" s="88">
        <v>200000</v>
      </c>
      <c r="L20" s="85"/>
      <c r="M20" s="88">
        <v>1382061058</v>
      </c>
      <c r="N20" s="85"/>
      <c r="O20" s="88">
        <v>1329505937</v>
      </c>
      <c r="P20" s="85"/>
      <c r="Q20" s="89">
        <v>52555121</v>
      </c>
      <c r="R20" s="89"/>
    </row>
    <row r="21" spans="1:18" ht="21.75" customHeight="1" x14ac:dyDescent="0.2">
      <c r="A21" s="82" t="s">
        <v>80</v>
      </c>
      <c r="C21" s="88">
        <v>2012000</v>
      </c>
      <c r="D21" s="85"/>
      <c r="E21" s="88">
        <v>21108934895</v>
      </c>
      <c r="F21" s="85"/>
      <c r="G21" s="88">
        <v>15130395930</v>
      </c>
      <c r="H21" s="85"/>
      <c r="I21" s="88">
        <v>5978538965</v>
      </c>
      <c r="J21" s="85"/>
      <c r="K21" s="88">
        <v>2012000</v>
      </c>
      <c r="L21" s="85"/>
      <c r="M21" s="88">
        <v>21108934895</v>
      </c>
      <c r="N21" s="85"/>
      <c r="O21" s="88">
        <v>15130395930</v>
      </c>
      <c r="P21" s="85"/>
      <c r="Q21" s="89">
        <v>5978538965</v>
      </c>
      <c r="R21" s="89"/>
    </row>
    <row r="22" spans="1:18" ht="21.75" customHeight="1" x14ac:dyDescent="0.2">
      <c r="A22" s="82" t="s">
        <v>55</v>
      </c>
      <c r="C22" s="88">
        <v>97321</v>
      </c>
      <c r="D22" s="85"/>
      <c r="E22" s="88">
        <v>305350260</v>
      </c>
      <c r="F22" s="85"/>
      <c r="G22" s="88">
        <v>300547203</v>
      </c>
      <c r="H22" s="85"/>
      <c r="I22" s="88">
        <v>4803057</v>
      </c>
      <c r="J22" s="85"/>
      <c r="K22" s="88">
        <v>97321</v>
      </c>
      <c r="L22" s="85"/>
      <c r="M22" s="88">
        <v>305350260</v>
      </c>
      <c r="N22" s="85"/>
      <c r="O22" s="88">
        <v>300547203</v>
      </c>
      <c r="P22" s="85"/>
      <c r="Q22" s="89">
        <v>4803057</v>
      </c>
      <c r="R22" s="89"/>
    </row>
    <row r="23" spans="1:18" ht="21.75" customHeight="1" x14ac:dyDescent="0.2">
      <c r="A23" s="82" t="s">
        <v>31</v>
      </c>
      <c r="C23" s="88">
        <v>480000</v>
      </c>
      <c r="D23" s="85"/>
      <c r="E23" s="88">
        <v>7288587447</v>
      </c>
      <c r="F23" s="85"/>
      <c r="G23" s="88">
        <v>4859255456</v>
      </c>
      <c r="H23" s="85"/>
      <c r="I23" s="88">
        <v>2429331991</v>
      </c>
      <c r="J23" s="85"/>
      <c r="K23" s="88">
        <v>480000</v>
      </c>
      <c r="L23" s="85"/>
      <c r="M23" s="88">
        <v>7288587447</v>
      </c>
      <c r="N23" s="85"/>
      <c r="O23" s="88">
        <v>4859255456</v>
      </c>
      <c r="P23" s="85"/>
      <c r="Q23" s="89">
        <v>2429331991</v>
      </c>
      <c r="R23" s="89"/>
    </row>
    <row r="24" spans="1:18" ht="21.75" customHeight="1" x14ac:dyDescent="0.2">
      <c r="A24" s="82" t="s">
        <v>29</v>
      </c>
      <c r="C24" s="88">
        <v>79975</v>
      </c>
      <c r="D24" s="85"/>
      <c r="E24" s="88">
        <v>1781862621</v>
      </c>
      <c r="F24" s="85"/>
      <c r="G24" s="88">
        <v>1551608101</v>
      </c>
      <c r="H24" s="85"/>
      <c r="I24" s="88">
        <v>230254520</v>
      </c>
      <c r="J24" s="85"/>
      <c r="K24" s="88">
        <v>79975</v>
      </c>
      <c r="L24" s="85"/>
      <c r="M24" s="88">
        <v>1781862621</v>
      </c>
      <c r="N24" s="85"/>
      <c r="O24" s="88">
        <v>1551608101</v>
      </c>
      <c r="P24" s="85"/>
      <c r="Q24" s="89">
        <v>230254520</v>
      </c>
      <c r="R24" s="89"/>
    </row>
    <row r="25" spans="1:18" ht="21.75" customHeight="1" x14ac:dyDescent="0.2">
      <c r="A25" s="82" t="s">
        <v>22</v>
      </c>
      <c r="C25" s="88">
        <v>8000000</v>
      </c>
      <c r="D25" s="85"/>
      <c r="E25" s="88">
        <v>25116338425</v>
      </c>
      <c r="F25" s="85"/>
      <c r="G25" s="88">
        <v>20401108440</v>
      </c>
      <c r="H25" s="85"/>
      <c r="I25" s="88">
        <v>4715229985</v>
      </c>
      <c r="J25" s="85"/>
      <c r="K25" s="88">
        <v>8000000</v>
      </c>
      <c r="L25" s="85"/>
      <c r="M25" s="88">
        <v>25116338425</v>
      </c>
      <c r="N25" s="85"/>
      <c r="O25" s="88">
        <v>20401108440</v>
      </c>
      <c r="P25" s="85"/>
      <c r="Q25" s="89">
        <v>4715229985</v>
      </c>
      <c r="R25" s="89"/>
    </row>
    <row r="26" spans="1:18" ht="21.75" customHeight="1" x14ac:dyDescent="0.2">
      <c r="A26" s="82" t="s">
        <v>36</v>
      </c>
      <c r="C26" s="88">
        <v>1300000</v>
      </c>
      <c r="D26" s="85"/>
      <c r="E26" s="88">
        <v>2918306020</v>
      </c>
      <c r="F26" s="85"/>
      <c r="G26" s="88">
        <v>2857051055</v>
      </c>
      <c r="H26" s="85"/>
      <c r="I26" s="88">
        <v>61254965</v>
      </c>
      <c r="J26" s="85"/>
      <c r="K26" s="88">
        <v>1300000</v>
      </c>
      <c r="L26" s="85"/>
      <c r="M26" s="88">
        <v>2918306020</v>
      </c>
      <c r="N26" s="85"/>
      <c r="O26" s="88">
        <v>2857051055</v>
      </c>
      <c r="P26" s="85"/>
      <c r="Q26" s="89">
        <v>61254965</v>
      </c>
      <c r="R26" s="89"/>
    </row>
    <row r="27" spans="1:18" ht="21.75" customHeight="1" x14ac:dyDescent="0.2">
      <c r="A27" s="82" t="s">
        <v>78</v>
      </c>
      <c r="C27" s="88">
        <v>10000000</v>
      </c>
      <c r="D27" s="85"/>
      <c r="E27" s="88">
        <v>62694491722</v>
      </c>
      <c r="F27" s="85"/>
      <c r="G27" s="88">
        <v>40007610300</v>
      </c>
      <c r="H27" s="85"/>
      <c r="I27" s="88">
        <v>22686881422</v>
      </c>
      <c r="J27" s="85"/>
      <c r="K27" s="88">
        <v>10000000</v>
      </c>
      <c r="L27" s="85"/>
      <c r="M27" s="88">
        <v>62694491722</v>
      </c>
      <c r="N27" s="85"/>
      <c r="O27" s="88">
        <v>40007610300</v>
      </c>
      <c r="P27" s="85"/>
      <c r="Q27" s="89">
        <v>22686881422</v>
      </c>
      <c r="R27" s="89"/>
    </row>
    <row r="28" spans="1:18" ht="21.75" customHeight="1" x14ac:dyDescent="0.2">
      <c r="A28" s="82" t="s">
        <v>75</v>
      </c>
      <c r="C28" s="88">
        <v>400000</v>
      </c>
      <c r="D28" s="85"/>
      <c r="E28" s="88">
        <v>5465423174</v>
      </c>
      <c r="F28" s="85"/>
      <c r="G28" s="88">
        <v>4965093074</v>
      </c>
      <c r="H28" s="85"/>
      <c r="I28" s="88">
        <v>500330100</v>
      </c>
      <c r="J28" s="85"/>
      <c r="K28" s="88">
        <v>400000</v>
      </c>
      <c r="L28" s="85"/>
      <c r="M28" s="88">
        <v>5465423174</v>
      </c>
      <c r="N28" s="85"/>
      <c r="O28" s="88">
        <v>4965093074</v>
      </c>
      <c r="P28" s="85"/>
      <c r="Q28" s="89">
        <v>500330100</v>
      </c>
      <c r="R28" s="89"/>
    </row>
    <row r="29" spans="1:18" ht="21.75" customHeight="1" x14ac:dyDescent="0.2">
      <c r="A29" s="82" t="s">
        <v>66</v>
      </c>
      <c r="C29" s="88">
        <v>1542189</v>
      </c>
      <c r="D29" s="85"/>
      <c r="E29" s="88">
        <v>7650319018</v>
      </c>
      <c r="F29" s="85"/>
      <c r="G29" s="88">
        <v>6859745031</v>
      </c>
      <c r="H29" s="85"/>
      <c r="I29" s="88">
        <v>790573987</v>
      </c>
      <c r="J29" s="85"/>
      <c r="K29" s="88">
        <v>1542189</v>
      </c>
      <c r="L29" s="85"/>
      <c r="M29" s="88">
        <v>7650319018</v>
      </c>
      <c r="N29" s="85"/>
      <c r="O29" s="88">
        <v>6859745031</v>
      </c>
      <c r="P29" s="85"/>
      <c r="Q29" s="89">
        <v>790573987</v>
      </c>
      <c r="R29" s="89"/>
    </row>
    <row r="30" spans="1:18" ht="21.75" customHeight="1" x14ac:dyDescent="0.2">
      <c r="A30" s="82" t="s">
        <v>124</v>
      </c>
      <c r="C30" s="88">
        <v>0</v>
      </c>
      <c r="D30" s="85"/>
      <c r="E30" s="88">
        <v>0</v>
      </c>
      <c r="F30" s="85"/>
      <c r="G30" s="88">
        <v>0</v>
      </c>
      <c r="H30" s="85"/>
      <c r="I30" s="88">
        <v>0</v>
      </c>
      <c r="J30" s="85"/>
      <c r="K30" s="88">
        <v>2000000</v>
      </c>
      <c r="L30" s="85"/>
      <c r="M30" s="88">
        <v>39064072526</v>
      </c>
      <c r="N30" s="85"/>
      <c r="O30" s="88">
        <v>37032419383</v>
      </c>
      <c r="P30" s="85"/>
      <c r="Q30" s="89">
        <v>2031653143</v>
      </c>
      <c r="R30" s="89"/>
    </row>
    <row r="31" spans="1:18" ht="21.75" customHeight="1" x14ac:dyDescent="0.2">
      <c r="A31" s="83" t="s">
        <v>129</v>
      </c>
      <c r="C31" s="90">
        <v>0</v>
      </c>
      <c r="D31" s="85"/>
      <c r="E31" s="90">
        <v>0</v>
      </c>
      <c r="F31" s="85"/>
      <c r="G31" s="90">
        <v>0</v>
      </c>
      <c r="H31" s="85"/>
      <c r="I31" s="90">
        <v>0</v>
      </c>
      <c r="J31" s="85"/>
      <c r="K31" s="90">
        <v>350000</v>
      </c>
      <c r="L31" s="85"/>
      <c r="M31" s="90">
        <v>281832214563</v>
      </c>
      <c r="N31" s="85"/>
      <c r="O31" s="90">
        <v>278045212265</v>
      </c>
      <c r="P31" s="85"/>
      <c r="Q31" s="91">
        <v>3787002298</v>
      </c>
      <c r="R31" s="91"/>
    </row>
    <row r="32" spans="1:18" ht="21.75" customHeight="1" x14ac:dyDescent="0.2">
      <c r="A32" s="33" t="s">
        <v>81</v>
      </c>
      <c r="C32" s="92">
        <f>SUM(C8:C31)</f>
        <v>67995402</v>
      </c>
      <c r="D32" s="85"/>
      <c r="E32" s="92">
        <f>SUM(E8:E31)</f>
        <v>436883521393</v>
      </c>
      <c r="F32" s="85"/>
      <c r="G32" s="92">
        <f>SUM(G8:G31)</f>
        <v>348884768682</v>
      </c>
      <c r="H32" s="85"/>
      <c r="I32" s="92">
        <f>SUM(I8:I31)</f>
        <v>87998752711</v>
      </c>
      <c r="J32" s="85"/>
      <c r="K32" s="92">
        <f>SUM(K8:K31)</f>
        <v>70345402</v>
      </c>
      <c r="L32" s="85"/>
      <c r="M32" s="92">
        <f>SUM(M8:M31)</f>
        <v>757779808482</v>
      </c>
      <c r="N32" s="85"/>
      <c r="O32" s="92">
        <f>SUM(O8:O31)</f>
        <v>663962400330</v>
      </c>
      <c r="P32" s="85"/>
      <c r="Q32" s="93">
        <f>SUM(Q8:R31)</f>
        <v>93817408152</v>
      </c>
      <c r="R32" s="93"/>
    </row>
    <row r="35" spans="3:22" x14ac:dyDescent="0.2"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</row>
    <row r="36" spans="3:22" x14ac:dyDescent="0.2"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</row>
    <row r="37" spans="3:22" x14ac:dyDescent="0.2"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</row>
    <row r="38" spans="3:22" x14ac:dyDescent="0.2"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</row>
    <row r="39" spans="3:22" x14ac:dyDescent="0.2"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</row>
    <row r="40" spans="3:22" x14ac:dyDescent="0.2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</row>
    <row r="41" spans="3:22" x14ac:dyDescent="0.2"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</row>
  </sheetData>
  <mergeCells count="3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/>
    <pageSetUpPr fitToPage="1"/>
  </sheetPr>
  <dimension ref="A1:Y10"/>
  <sheetViews>
    <sheetView rightToLeft="1" workbookViewId="0">
      <selection activeCell="M20" sqref="M20"/>
    </sheetView>
  </sheetViews>
  <sheetFormatPr defaultRowHeight="12.75" x14ac:dyDescent="0.2"/>
  <cols>
    <col min="1" max="1" width="12.140625" customWidth="1"/>
    <col min="2" max="2" width="1.28515625" customWidth="1"/>
    <col min="3" max="3" width="10.5703125" bestFit="1" customWidth="1"/>
    <col min="4" max="4" width="1.28515625" customWidth="1"/>
    <col min="5" max="5" width="11" bestFit="1" customWidth="1"/>
    <col min="6" max="6" width="1.28515625" customWidth="1"/>
    <col min="7" max="7" width="11" bestFit="1" customWidth="1"/>
    <col min="8" max="8" width="1.28515625" customWidth="1"/>
    <col min="9" max="9" width="10.5703125" bestFit="1" customWidth="1"/>
    <col min="10" max="10" width="1.28515625" customWidth="1"/>
    <col min="11" max="11" width="15" bestFit="1" customWidth="1"/>
    <col min="12" max="12" width="1.28515625" customWidth="1"/>
    <col min="13" max="13" width="20.42578125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5" ht="21.75" customHeight="1" x14ac:dyDescent="0.2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25" ht="7.35" customHeight="1" x14ac:dyDescent="0.2"/>
    <row r="5" spans="1:25" ht="14.45" customHeight="1" x14ac:dyDescent="0.2">
      <c r="A5" s="45" t="s">
        <v>161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7.35" customHeight="1" x14ac:dyDescent="0.2"/>
    <row r="7" spans="1:25" ht="14.45" customHeight="1" x14ac:dyDescent="0.2">
      <c r="E7" s="46" t="s">
        <v>115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Y7" s="2" t="s">
        <v>116</v>
      </c>
    </row>
    <row r="8" spans="1:25" ht="29.1" customHeight="1" x14ac:dyDescent="0.2">
      <c r="A8" s="2" t="s">
        <v>162</v>
      </c>
      <c r="C8" s="2" t="s">
        <v>163</v>
      </c>
      <c r="E8" s="22" t="s">
        <v>84</v>
      </c>
      <c r="F8" s="3"/>
      <c r="G8" s="22" t="s">
        <v>13</v>
      </c>
      <c r="H8" s="3"/>
      <c r="I8" s="22" t="s">
        <v>83</v>
      </c>
      <c r="J8" s="3"/>
      <c r="K8" s="22" t="s">
        <v>164</v>
      </c>
      <c r="L8" s="3"/>
      <c r="M8" s="22" t="s">
        <v>165</v>
      </c>
      <c r="N8" s="3"/>
      <c r="O8" s="22" t="s">
        <v>166</v>
      </c>
      <c r="P8" s="3"/>
      <c r="Q8" s="22" t="s">
        <v>167</v>
      </c>
      <c r="R8" s="3"/>
      <c r="S8" s="22" t="s">
        <v>168</v>
      </c>
      <c r="T8" s="3"/>
      <c r="U8" s="22" t="s">
        <v>169</v>
      </c>
      <c r="V8" s="3"/>
      <c r="W8" s="22" t="s">
        <v>170</v>
      </c>
      <c r="Y8" s="22" t="s">
        <v>170</v>
      </c>
    </row>
    <row r="9" spans="1:25" ht="21.75" customHeight="1" x14ac:dyDescent="0.2">
      <c r="A9" s="18" t="s">
        <v>171</v>
      </c>
      <c r="B9" s="12"/>
      <c r="C9" s="18" t="s">
        <v>172</v>
      </c>
      <c r="E9" s="18" t="s">
        <v>148</v>
      </c>
      <c r="G9" s="19">
        <v>21391000</v>
      </c>
      <c r="I9" s="19">
        <v>474.58390000000003</v>
      </c>
      <c r="K9" s="19">
        <v>10151824204.9</v>
      </c>
      <c r="M9" s="19">
        <v>1690823788</v>
      </c>
      <c r="O9" s="19">
        <v>0</v>
      </c>
      <c r="Q9" s="19">
        <v>7689908</v>
      </c>
      <c r="S9" s="19">
        <v>0</v>
      </c>
      <c r="U9" s="19">
        <v>0</v>
      </c>
      <c r="W9" s="19">
        <v>8453310508.8999996</v>
      </c>
      <c r="Y9" s="19">
        <v>8453310508.8999996</v>
      </c>
    </row>
    <row r="10" spans="1:25" ht="21.75" customHeight="1" x14ac:dyDescent="0.2">
      <c r="A10" s="51" t="s">
        <v>81</v>
      </c>
      <c r="B10" s="51"/>
      <c r="C10" s="51"/>
      <c r="E10" s="16"/>
      <c r="G10" s="16"/>
      <c r="I10" s="16"/>
      <c r="K10" s="16">
        <v>10151824204.9</v>
      </c>
      <c r="M10" s="16">
        <v>1690823788</v>
      </c>
      <c r="O10" s="16">
        <v>0</v>
      </c>
      <c r="Q10" s="16">
        <v>7689908</v>
      </c>
      <c r="S10" s="16">
        <v>0</v>
      </c>
      <c r="U10" s="16">
        <v>0</v>
      </c>
      <c r="W10" s="16">
        <v>8453310508.8999996</v>
      </c>
      <c r="Y10" s="16">
        <v>8453310508.8999996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3"/>
    <pageSetUpPr fitToPage="1"/>
  </sheetPr>
  <dimension ref="A1:R60"/>
  <sheetViews>
    <sheetView rightToLeft="1" workbookViewId="0">
      <pane ySplit="7" topLeftCell="A8" activePane="bottomLeft" state="frozen"/>
      <selection pane="bottomLeft" activeCell="E67" sqref="E67"/>
    </sheetView>
  </sheetViews>
  <sheetFormatPr defaultRowHeight="12.75" x14ac:dyDescent="0.2"/>
  <cols>
    <col min="1" max="1" width="26.5703125" style="24" bestFit="1" customWidth="1"/>
    <col min="2" max="2" width="1.28515625" style="24" customWidth="1"/>
    <col min="3" max="3" width="13.140625" style="24" bestFit="1" customWidth="1"/>
    <col min="4" max="4" width="1.28515625" style="24" customWidth="1"/>
    <col min="5" max="5" width="18.7109375" style="24" bestFit="1" customWidth="1"/>
    <col min="6" max="6" width="1.28515625" style="24" customWidth="1"/>
    <col min="7" max="7" width="18.5703125" style="24" bestFit="1" customWidth="1"/>
    <col min="8" max="8" width="1.28515625" style="24" customWidth="1"/>
    <col min="9" max="9" width="26.42578125" style="24" bestFit="1" customWidth="1"/>
    <col min="10" max="10" width="1.28515625" style="24" customWidth="1"/>
    <col min="11" max="11" width="13.140625" style="24" bestFit="1" customWidth="1"/>
    <col min="12" max="12" width="1.28515625" style="24" customWidth="1"/>
    <col min="13" max="13" width="18.7109375" style="24" bestFit="1" customWidth="1"/>
    <col min="14" max="14" width="1.28515625" style="24" customWidth="1"/>
    <col min="15" max="15" width="18.28515625" style="24" bestFit="1" customWidth="1"/>
    <col min="16" max="16" width="1.28515625" style="24" customWidth="1"/>
    <col min="17" max="17" width="19.42578125" style="24" customWidth="1"/>
    <col min="18" max="18" width="1.42578125" style="24" customWidth="1"/>
    <col min="19" max="16384" width="9.140625" style="24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44" t="s">
        <v>173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4.45" customHeight="1" x14ac:dyDescent="0.2">
      <c r="A6" s="41" t="s">
        <v>101</v>
      </c>
      <c r="C6" s="41" t="s">
        <v>115</v>
      </c>
      <c r="D6" s="41"/>
      <c r="E6" s="41"/>
      <c r="F6" s="41"/>
      <c r="G6" s="41"/>
      <c r="H6" s="41"/>
      <c r="I6" s="41"/>
      <c r="K6" s="41" t="s">
        <v>116</v>
      </c>
      <c r="L6" s="41"/>
      <c r="M6" s="41"/>
      <c r="N6" s="41"/>
      <c r="O6" s="41"/>
      <c r="P6" s="41"/>
      <c r="Q6" s="41"/>
      <c r="R6" s="41"/>
    </row>
    <row r="7" spans="1:18" ht="41.25" customHeight="1" x14ac:dyDescent="0.2">
      <c r="A7" s="41"/>
      <c r="C7" s="76" t="s">
        <v>13</v>
      </c>
      <c r="D7" s="27"/>
      <c r="E7" s="76" t="s">
        <v>15</v>
      </c>
      <c r="F7" s="27"/>
      <c r="G7" s="76" t="s">
        <v>159</v>
      </c>
      <c r="H7" s="27"/>
      <c r="I7" s="76" t="s">
        <v>174</v>
      </c>
      <c r="K7" s="76" t="s">
        <v>13</v>
      </c>
      <c r="L7" s="27"/>
      <c r="M7" s="76" t="s">
        <v>15</v>
      </c>
      <c r="N7" s="27"/>
      <c r="O7" s="76" t="s">
        <v>159</v>
      </c>
      <c r="P7" s="27"/>
      <c r="Q7" s="77" t="s">
        <v>174</v>
      </c>
      <c r="R7" s="77"/>
    </row>
    <row r="8" spans="1:18" ht="21.75" customHeight="1" x14ac:dyDescent="0.2">
      <c r="A8" s="29" t="s">
        <v>26</v>
      </c>
      <c r="C8" s="29">
        <v>12210000</v>
      </c>
      <c r="E8" s="29">
        <v>215415664926</v>
      </c>
      <c r="G8" s="29">
        <v>167809709031</v>
      </c>
      <c r="I8" s="29">
        <v>47605955895</v>
      </c>
      <c r="K8" s="29">
        <v>12210000</v>
      </c>
      <c r="M8" s="29">
        <v>215415664926</v>
      </c>
      <c r="O8" s="29">
        <v>168418890632</v>
      </c>
      <c r="Q8" s="42">
        <v>46996774294</v>
      </c>
      <c r="R8" s="42"/>
    </row>
    <row r="9" spans="1:18" ht="21.75" customHeight="1" x14ac:dyDescent="0.2">
      <c r="A9" s="30" t="s">
        <v>22</v>
      </c>
      <c r="C9" s="30">
        <v>5300000</v>
      </c>
      <c r="E9" s="30">
        <v>15556213698</v>
      </c>
      <c r="G9" s="30">
        <v>13511679737</v>
      </c>
      <c r="I9" s="30">
        <v>2044533960</v>
      </c>
      <c r="K9" s="30">
        <v>5300000</v>
      </c>
      <c r="M9" s="30">
        <v>15556213698</v>
      </c>
      <c r="O9" s="30">
        <v>13515734342</v>
      </c>
      <c r="Q9" s="37">
        <v>2040479355</v>
      </c>
      <c r="R9" s="37"/>
    </row>
    <row r="10" spans="1:18" ht="21.75" customHeight="1" x14ac:dyDescent="0.2">
      <c r="A10" s="30" t="s">
        <v>67</v>
      </c>
      <c r="C10" s="30">
        <v>1400000</v>
      </c>
      <c r="E10" s="30">
        <v>10182674740</v>
      </c>
      <c r="G10" s="30">
        <v>8017301306</v>
      </c>
      <c r="I10" s="30">
        <v>2165373434</v>
      </c>
      <c r="K10" s="30">
        <v>1400000</v>
      </c>
      <c r="M10" s="30">
        <v>10182674740</v>
      </c>
      <c r="O10" s="30">
        <v>8017301306</v>
      </c>
      <c r="Q10" s="37">
        <v>2165373434</v>
      </c>
      <c r="R10" s="37"/>
    </row>
    <row r="11" spans="1:18" ht="21.75" customHeight="1" x14ac:dyDescent="0.2">
      <c r="A11" s="30" t="s">
        <v>50</v>
      </c>
      <c r="C11" s="30">
        <v>8800000</v>
      </c>
      <c r="E11" s="30">
        <v>26309443688</v>
      </c>
      <c r="G11" s="30">
        <v>22390799434</v>
      </c>
      <c r="I11" s="30">
        <v>3918644253</v>
      </c>
      <c r="K11" s="30">
        <v>8800000</v>
      </c>
      <c r="M11" s="30">
        <v>26309443688</v>
      </c>
      <c r="O11" s="30">
        <v>22390799434</v>
      </c>
      <c r="Q11" s="37">
        <v>3918644253</v>
      </c>
      <c r="R11" s="37"/>
    </row>
    <row r="12" spans="1:18" ht="21.75" customHeight="1" x14ac:dyDescent="0.2">
      <c r="A12" s="30" t="s">
        <v>76</v>
      </c>
      <c r="C12" s="30">
        <v>35000000</v>
      </c>
      <c r="E12" s="30">
        <v>104049432200</v>
      </c>
      <c r="G12" s="30">
        <v>85384663035</v>
      </c>
      <c r="I12" s="30">
        <v>18664769165</v>
      </c>
      <c r="K12" s="30">
        <v>35000000</v>
      </c>
      <c r="M12" s="30">
        <v>104049432200</v>
      </c>
      <c r="O12" s="30">
        <v>85384663035</v>
      </c>
      <c r="Q12" s="37">
        <v>18664769165</v>
      </c>
      <c r="R12" s="37"/>
    </row>
    <row r="13" spans="1:18" ht="21.75" customHeight="1" x14ac:dyDescent="0.2">
      <c r="A13" s="30" t="s">
        <v>21</v>
      </c>
      <c r="C13" s="30">
        <v>50000000</v>
      </c>
      <c r="E13" s="30">
        <v>110489264500</v>
      </c>
      <c r="G13" s="30">
        <v>93008652217</v>
      </c>
      <c r="I13" s="30">
        <v>17480612283</v>
      </c>
      <c r="K13" s="30">
        <v>50000000</v>
      </c>
      <c r="M13" s="30">
        <v>110489264500</v>
      </c>
      <c r="O13" s="30">
        <v>94392059552</v>
      </c>
      <c r="Q13" s="37">
        <v>16097204947</v>
      </c>
      <c r="R13" s="37"/>
    </row>
    <row r="14" spans="1:18" ht="21.75" customHeight="1" x14ac:dyDescent="0.2">
      <c r="A14" s="30" t="s">
        <v>77</v>
      </c>
      <c r="C14" s="30">
        <v>498000</v>
      </c>
      <c r="E14" s="30">
        <v>7219538220</v>
      </c>
      <c r="G14" s="30">
        <v>5842314340</v>
      </c>
      <c r="I14" s="30">
        <v>1377223880</v>
      </c>
      <c r="K14" s="30">
        <v>498000</v>
      </c>
      <c r="M14" s="30">
        <v>7219538220</v>
      </c>
      <c r="O14" s="30">
        <v>5842314340</v>
      </c>
      <c r="Q14" s="37">
        <v>1377223880</v>
      </c>
      <c r="R14" s="37"/>
    </row>
    <row r="15" spans="1:18" ht="21.75" customHeight="1" x14ac:dyDescent="0.2">
      <c r="A15" s="30" t="s">
        <v>59</v>
      </c>
      <c r="C15" s="30">
        <v>1728711</v>
      </c>
      <c r="E15" s="30">
        <v>4063659563</v>
      </c>
      <c r="G15" s="30">
        <v>3325775455</v>
      </c>
      <c r="I15" s="30">
        <v>737884108</v>
      </c>
      <c r="K15" s="30">
        <v>1728711</v>
      </c>
      <c r="M15" s="30">
        <v>4063659563</v>
      </c>
      <c r="O15" s="30">
        <v>3325775455</v>
      </c>
      <c r="Q15" s="37">
        <v>737884108</v>
      </c>
      <c r="R15" s="37"/>
    </row>
    <row r="16" spans="1:18" ht="21.75" customHeight="1" x14ac:dyDescent="0.2">
      <c r="A16" s="30" t="s">
        <v>68</v>
      </c>
      <c r="C16" s="30">
        <v>200000</v>
      </c>
      <c r="E16" s="30">
        <v>2220700260</v>
      </c>
      <c r="G16" s="30">
        <v>1520038618</v>
      </c>
      <c r="I16" s="30">
        <v>700661642</v>
      </c>
      <c r="K16" s="30">
        <v>200000</v>
      </c>
      <c r="M16" s="30">
        <v>2220700260</v>
      </c>
      <c r="O16" s="30">
        <v>1520038618</v>
      </c>
      <c r="Q16" s="37">
        <v>700661642</v>
      </c>
      <c r="R16" s="37"/>
    </row>
    <row r="17" spans="1:18" ht="21.75" customHeight="1" x14ac:dyDescent="0.2">
      <c r="A17" s="30" t="s">
        <v>79</v>
      </c>
      <c r="C17" s="30">
        <v>100000</v>
      </c>
      <c r="E17" s="30">
        <v>2874606190</v>
      </c>
      <c r="G17" s="30">
        <v>1718566088</v>
      </c>
      <c r="I17" s="30">
        <v>1156040102</v>
      </c>
      <c r="K17" s="30">
        <v>100000</v>
      </c>
      <c r="M17" s="30">
        <v>2874606190</v>
      </c>
      <c r="O17" s="30">
        <v>1718566088</v>
      </c>
      <c r="Q17" s="37">
        <v>1156040102</v>
      </c>
      <c r="R17" s="37"/>
    </row>
    <row r="18" spans="1:18" ht="21.75" customHeight="1" x14ac:dyDescent="0.2">
      <c r="A18" s="30" t="s">
        <v>33</v>
      </c>
      <c r="C18" s="30">
        <v>300000</v>
      </c>
      <c r="E18" s="30">
        <v>20977580070</v>
      </c>
      <c r="G18" s="30">
        <v>18947341455</v>
      </c>
      <c r="I18" s="30">
        <v>2030238614</v>
      </c>
      <c r="K18" s="30">
        <v>300000</v>
      </c>
      <c r="M18" s="30">
        <v>20977580070</v>
      </c>
      <c r="O18" s="30">
        <v>18947341455</v>
      </c>
      <c r="Q18" s="37">
        <v>2030238614</v>
      </c>
      <c r="R18" s="37"/>
    </row>
    <row r="19" spans="1:18" ht="21.75" customHeight="1" x14ac:dyDescent="0.2">
      <c r="A19" s="30" t="s">
        <v>25</v>
      </c>
      <c r="C19" s="30">
        <v>35000000</v>
      </c>
      <c r="E19" s="30">
        <v>60984914200</v>
      </c>
      <c r="G19" s="30">
        <v>41179618144</v>
      </c>
      <c r="I19" s="30">
        <v>19805296056</v>
      </c>
      <c r="K19" s="30">
        <v>35000000</v>
      </c>
      <c r="M19" s="30">
        <v>60984914200</v>
      </c>
      <c r="O19" s="30">
        <v>41583942116</v>
      </c>
      <c r="Q19" s="37">
        <v>19400972084</v>
      </c>
      <c r="R19" s="37"/>
    </row>
    <row r="20" spans="1:18" ht="21.75" customHeight="1" x14ac:dyDescent="0.2">
      <c r="A20" s="30" t="s">
        <v>44</v>
      </c>
      <c r="C20" s="30">
        <v>1200000</v>
      </c>
      <c r="E20" s="30">
        <v>3835322004</v>
      </c>
      <c r="G20" s="30">
        <v>3716674896</v>
      </c>
      <c r="I20" s="30">
        <v>118647107</v>
      </c>
      <c r="K20" s="30">
        <v>1200000</v>
      </c>
      <c r="M20" s="30">
        <v>3835322004</v>
      </c>
      <c r="O20" s="30">
        <v>3716674896</v>
      </c>
      <c r="Q20" s="37">
        <v>118647107</v>
      </c>
      <c r="R20" s="37"/>
    </row>
    <row r="21" spans="1:18" ht="21.75" customHeight="1" x14ac:dyDescent="0.2">
      <c r="A21" s="30" t="s">
        <v>32</v>
      </c>
      <c r="C21" s="30">
        <v>200000</v>
      </c>
      <c r="E21" s="30">
        <v>2794232320</v>
      </c>
      <c r="G21" s="30">
        <v>2529721204</v>
      </c>
      <c r="I21" s="30">
        <v>264511115</v>
      </c>
      <c r="K21" s="30">
        <v>200000</v>
      </c>
      <c r="M21" s="30">
        <v>2794232320</v>
      </c>
      <c r="O21" s="30">
        <v>2529721204</v>
      </c>
      <c r="Q21" s="37">
        <v>264511115</v>
      </c>
      <c r="R21" s="37"/>
    </row>
    <row r="22" spans="1:18" ht="21.75" customHeight="1" x14ac:dyDescent="0.2">
      <c r="A22" s="30" t="s">
        <v>51</v>
      </c>
      <c r="C22" s="30">
        <v>1100000</v>
      </c>
      <c r="E22" s="30">
        <v>15455597520</v>
      </c>
      <c r="G22" s="30">
        <v>14482478717</v>
      </c>
      <c r="I22" s="30">
        <v>973118802</v>
      </c>
      <c r="K22" s="30">
        <v>1100000</v>
      </c>
      <c r="M22" s="30">
        <v>15455597520</v>
      </c>
      <c r="O22" s="30">
        <v>14482478717</v>
      </c>
      <c r="Q22" s="37">
        <v>973118802</v>
      </c>
      <c r="R22" s="37"/>
    </row>
    <row r="23" spans="1:18" ht="21.75" customHeight="1" x14ac:dyDescent="0.2">
      <c r="A23" s="30" t="s">
        <v>38</v>
      </c>
      <c r="C23" s="30">
        <v>5050000</v>
      </c>
      <c r="E23" s="30">
        <v>17448174907</v>
      </c>
      <c r="G23" s="30">
        <v>15906621422</v>
      </c>
      <c r="I23" s="30">
        <v>1541553484</v>
      </c>
      <c r="K23" s="30">
        <v>5050000</v>
      </c>
      <c r="M23" s="30">
        <v>17448174907</v>
      </c>
      <c r="O23" s="30">
        <v>15906621422</v>
      </c>
      <c r="Q23" s="37">
        <v>1541553484</v>
      </c>
      <c r="R23" s="37"/>
    </row>
    <row r="24" spans="1:18" ht="21.75" customHeight="1" x14ac:dyDescent="0.2">
      <c r="A24" s="30" t="s">
        <v>56</v>
      </c>
      <c r="C24" s="30">
        <v>4800000</v>
      </c>
      <c r="E24" s="30">
        <v>13121778480</v>
      </c>
      <c r="G24" s="30">
        <v>9931790363</v>
      </c>
      <c r="I24" s="30">
        <v>3189988117</v>
      </c>
      <c r="K24" s="30">
        <v>4800000</v>
      </c>
      <c r="M24" s="30">
        <v>13121778480</v>
      </c>
      <c r="O24" s="30">
        <v>9931790363</v>
      </c>
      <c r="Q24" s="37">
        <v>3189988117</v>
      </c>
      <c r="R24" s="37"/>
    </row>
    <row r="25" spans="1:18" ht="21.75" customHeight="1" x14ac:dyDescent="0.2">
      <c r="A25" s="30" t="s">
        <v>65</v>
      </c>
      <c r="C25" s="30">
        <v>100000</v>
      </c>
      <c r="E25" s="30">
        <v>6156043080</v>
      </c>
      <c r="G25" s="30">
        <v>4633310337</v>
      </c>
      <c r="I25" s="30">
        <v>1522732743</v>
      </c>
      <c r="K25" s="30">
        <v>100000</v>
      </c>
      <c r="M25" s="30">
        <v>6156043080</v>
      </c>
      <c r="O25" s="30">
        <v>4633310337</v>
      </c>
      <c r="Q25" s="37">
        <v>1522732743</v>
      </c>
      <c r="R25" s="37"/>
    </row>
    <row r="26" spans="1:18" ht="21.75" customHeight="1" x14ac:dyDescent="0.2">
      <c r="A26" s="30" t="s">
        <v>61</v>
      </c>
      <c r="C26" s="30">
        <v>1600000</v>
      </c>
      <c r="E26" s="30">
        <v>8385872224</v>
      </c>
      <c r="G26" s="30">
        <v>6616247199</v>
      </c>
      <c r="I26" s="30">
        <v>1769625024</v>
      </c>
      <c r="K26" s="30">
        <v>1600000</v>
      </c>
      <c r="M26" s="30">
        <v>8385872224</v>
      </c>
      <c r="O26" s="30">
        <v>6616247199</v>
      </c>
      <c r="Q26" s="37">
        <v>1769625024</v>
      </c>
      <c r="R26" s="37"/>
    </row>
    <row r="27" spans="1:18" ht="21.75" customHeight="1" x14ac:dyDescent="0.2">
      <c r="A27" s="30" t="s">
        <v>39</v>
      </c>
      <c r="C27" s="30">
        <v>10996383</v>
      </c>
      <c r="E27" s="30">
        <v>30464575638</v>
      </c>
      <c r="G27" s="30">
        <v>29970805065</v>
      </c>
      <c r="I27" s="30">
        <v>493770573</v>
      </c>
      <c r="K27" s="30">
        <v>10996383</v>
      </c>
      <c r="M27" s="30">
        <v>30464575638</v>
      </c>
      <c r="O27" s="30">
        <v>29970805065</v>
      </c>
      <c r="Q27" s="37">
        <v>493770573</v>
      </c>
      <c r="R27" s="37"/>
    </row>
    <row r="28" spans="1:18" ht="21.75" customHeight="1" x14ac:dyDescent="0.2">
      <c r="A28" s="30" t="s">
        <v>62</v>
      </c>
      <c r="C28" s="30">
        <v>4550000</v>
      </c>
      <c r="E28" s="30">
        <v>8099602329</v>
      </c>
      <c r="G28" s="30">
        <v>6598572449</v>
      </c>
      <c r="I28" s="30">
        <v>1501029880</v>
      </c>
      <c r="K28" s="30">
        <v>4550000</v>
      </c>
      <c r="M28" s="30">
        <v>8099602329</v>
      </c>
      <c r="O28" s="30">
        <v>6598572449</v>
      </c>
      <c r="Q28" s="37">
        <v>1501029880</v>
      </c>
      <c r="R28" s="37"/>
    </row>
    <row r="29" spans="1:18" ht="21.75" customHeight="1" x14ac:dyDescent="0.2">
      <c r="A29" s="30" t="s">
        <v>69</v>
      </c>
      <c r="C29" s="30">
        <v>4700000</v>
      </c>
      <c r="E29" s="30">
        <v>67296743670</v>
      </c>
      <c r="G29" s="30">
        <v>47597507369</v>
      </c>
      <c r="I29" s="30">
        <v>19699236301</v>
      </c>
      <c r="K29" s="30">
        <v>4700000</v>
      </c>
      <c r="M29" s="30">
        <v>67296743670</v>
      </c>
      <c r="O29" s="30">
        <v>47597507369</v>
      </c>
      <c r="Q29" s="37">
        <v>19699236301</v>
      </c>
      <c r="R29" s="37"/>
    </row>
    <row r="30" spans="1:18" ht="21.75" customHeight="1" x14ac:dyDescent="0.2">
      <c r="A30" s="30" t="s">
        <v>28</v>
      </c>
      <c r="C30" s="30">
        <v>93050354</v>
      </c>
      <c r="E30" s="30">
        <v>188540054667</v>
      </c>
      <c r="G30" s="30">
        <v>197501510745</v>
      </c>
      <c r="I30" s="30">
        <v>-8961456077</v>
      </c>
      <c r="K30" s="30">
        <v>93050354</v>
      </c>
      <c r="M30" s="30">
        <v>188540054667</v>
      </c>
      <c r="O30" s="30">
        <v>197510292574</v>
      </c>
      <c r="Q30" s="37">
        <v>-8970237906</v>
      </c>
      <c r="R30" s="37"/>
    </row>
    <row r="31" spans="1:18" ht="21.75" customHeight="1" x14ac:dyDescent="0.2">
      <c r="A31" s="30" t="s">
        <v>40</v>
      </c>
      <c r="C31" s="30">
        <v>17987002</v>
      </c>
      <c r="E31" s="30">
        <v>174196113751</v>
      </c>
      <c r="G31" s="30">
        <v>173772753834</v>
      </c>
      <c r="I31" s="30">
        <v>423359917</v>
      </c>
      <c r="K31" s="30">
        <v>17987002</v>
      </c>
      <c r="M31" s="30">
        <v>174196113751</v>
      </c>
      <c r="O31" s="30">
        <v>173772753834</v>
      </c>
      <c r="Q31" s="37">
        <v>423359917</v>
      </c>
      <c r="R31" s="37"/>
    </row>
    <row r="32" spans="1:18" ht="21.75" customHeight="1" x14ac:dyDescent="0.2">
      <c r="A32" s="30" t="s">
        <v>63</v>
      </c>
      <c r="C32" s="30">
        <v>400000</v>
      </c>
      <c r="E32" s="30">
        <v>1910715112</v>
      </c>
      <c r="G32" s="30">
        <v>1464691562</v>
      </c>
      <c r="I32" s="30">
        <v>446023550</v>
      </c>
      <c r="K32" s="30">
        <v>400000</v>
      </c>
      <c r="M32" s="30">
        <v>1910715112</v>
      </c>
      <c r="O32" s="30">
        <v>1464691562</v>
      </c>
      <c r="Q32" s="37">
        <v>446023550</v>
      </c>
      <c r="R32" s="37"/>
    </row>
    <row r="33" spans="1:18" ht="21.75" customHeight="1" x14ac:dyDescent="0.2">
      <c r="A33" s="30" t="s">
        <v>19</v>
      </c>
      <c r="C33" s="30">
        <v>1500000</v>
      </c>
      <c r="E33" s="30">
        <v>20004163200</v>
      </c>
      <c r="G33" s="30">
        <v>12204921000</v>
      </c>
      <c r="I33" s="30">
        <v>7799242200</v>
      </c>
      <c r="K33" s="30">
        <v>1500000</v>
      </c>
      <c r="M33" s="30">
        <v>20004163200</v>
      </c>
      <c r="O33" s="30">
        <v>12031727936</v>
      </c>
      <c r="Q33" s="37">
        <v>7972435264</v>
      </c>
      <c r="R33" s="37"/>
    </row>
    <row r="34" spans="1:18" ht="21.75" customHeight="1" x14ac:dyDescent="0.2">
      <c r="A34" s="30" t="s">
        <v>71</v>
      </c>
      <c r="C34" s="30">
        <v>23000000</v>
      </c>
      <c r="E34" s="30">
        <v>54590726320</v>
      </c>
      <c r="G34" s="30">
        <v>44997532927</v>
      </c>
      <c r="I34" s="30">
        <v>9593193393</v>
      </c>
      <c r="K34" s="30">
        <v>23000000</v>
      </c>
      <c r="M34" s="30">
        <v>54590726320</v>
      </c>
      <c r="O34" s="30">
        <v>44997532927</v>
      </c>
      <c r="Q34" s="37">
        <v>9593193393</v>
      </c>
      <c r="R34" s="37"/>
    </row>
    <row r="35" spans="1:18" ht="21.75" customHeight="1" x14ac:dyDescent="0.2">
      <c r="A35" s="30" t="s">
        <v>36</v>
      </c>
      <c r="C35" s="30">
        <v>18811686</v>
      </c>
      <c r="E35" s="30">
        <v>45265708793</v>
      </c>
      <c r="G35" s="30">
        <v>44119817273</v>
      </c>
      <c r="I35" s="30">
        <v>1145891520</v>
      </c>
      <c r="K35" s="30">
        <v>18811686</v>
      </c>
      <c r="M35" s="30">
        <v>45265708793</v>
      </c>
      <c r="O35" s="30">
        <v>44119817273</v>
      </c>
      <c r="Q35" s="37">
        <v>1145891520</v>
      </c>
      <c r="R35" s="37"/>
    </row>
    <row r="36" spans="1:18" ht="21.75" customHeight="1" x14ac:dyDescent="0.2">
      <c r="A36" s="30" t="s">
        <v>20</v>
      </c>
      <c r="C36" s="30">
        <v>3850000</v>
      </c>
      <c r="E36" s="30">
        <v>74303658275</v>
      </c>
      <c r="G36" s="30">
        <v>65534490836</v>
      </c>
      <c r="I36" s="30">
        <v>8769167438</v>
      </c>
      <c r="K36" s="30">
        <v>3850000</v>
      </c>
      <c r="M36" s="30">
        <v>74303658275</v>
      </c>
      <c r="O36" s="30">
        <v>65295475136</v>
      </c>
      <c r="Q36" s="37">
        <v>9008183138</v>
      </c>
      <c r="R36" s="37"/>
    </row>
    <row r="37" spans="1:18" ht="21.75" customHeight="1" x14ac:dyDescent="0.2">
      <c r="A37" s="30" t="s">
        <v>52</v>
      </c>
      <c r="C37" s="30">
        <v>1600000</v>
      </c>
      <c r="E37" s="30">
        <v>8176304800</v>
      </c>
      <c r="G37" s="30">
        <v>7771293081</v>
      </c>
      <c r="I37" s="30">
        <v>405011718</v>
      </c>
      <c r="K37" s="30">
        <v>1600000</v>
      </c>
      <c r="M37" s="30">
        <v>8176304800</v>
      </c>
      <c r="O37" s="30">
        <v>7771293081</v>
      </c>
      <c r="Q37" s="37">
        <v>405011718</v>
      </c>
      <c r="R37" s="37"/>
    </row>
    <row r="38" spans="1:18" ht="21.75" customHeight="1" x14ac:dyDescent="0.2">
      <c r="A38" s="30" t="s">
        <v>45</v>
      </c>
      <c r="C38" s="30">
        <v>89800000</v>
      </c>
      <c r="E38" s="30">
        <v>189439028596</v>
      </c>
      <c r="G38" s="30">
        <v>183187827907</v>
      </c>
      <c r="I38" s="30">
        <v>6251200688</v>
      </c>
      <c r="K38" s="30">
        <v>89800000</v>
      </c>
      <c r="M38" s="30">
        <v>189439028596</v>
      </c>
      <c r="O38" s="30">
        <v>183187827907</v>
      </c>
      <c r="Q38" s="37">
        <v>6251200688</v>
      </c>
      <c r="R38" s="37"/>
    </row>
    <row r="39" spans="1:18" ht="21.75" customHeight="1" x14ac:dyDescent="0.2">
      <c r="A39" s="30" t="s">
        <v>80</v>
      </c>
      <c r="C39" s="30">
        <v>3988000</v>
      </c>
      <c r="E39" s="30">
        <v>45072197736</v>
      </c>
      <c r="G39" s="30">
        <v>29990069070</v>
      </c>
      <c r="I39" s="30">
        <v>15082128666</v>
      </c>
      <c r="K39" s="30">
        <v>3988000</v>
      </c>
      <c r="M39" s="30">
        <v>45072197736</v>
      </c>
      <c r="O39" s="30">
        <v>29990069070</v>
      </c>
      <c r="Q39" s="37">
        <v>15082128666</v>
      </c>
      <c r="R39" s="37"/>
    </row>
    <row r="40" spans="1:18" ht="21.75" customHeight="1" x14ac:dyDescent="0.2">
      <c r="A40" s="30" t="s">
        <v>64</v>
      </c>
      <c r="C40" s="30">
        <v>3700000</v>
      </c>
      <c r="E40" s="30">
        <v>48866320690</v>
      </c>
      <c r="G40" s="30">
        <v>36492917214</v>
      </c>
      <c r="I40" s="30">
        <v>12373403476</v>
      </c>
      <c r="K40" s="30">
        <v>3700000</v>
      </c>
      <c r="M40" s="30">
        <v>48866320690</v>
      </c>
      <c r="O40" s="30">
        <v>36492917214</v>
      </c>
      <c r="Q40" s="37">
        <v>12373403476</v>
      </c>
      <c r="R40" s="37"/>
    </row>
    <row r="41" spans="1:18" ht="21.75" customHeight="1" x14ac:dyDescent="0.2">
      <c r="A41" s="30" t="s">
        <v>42</v>
      </c>
      <c r="C41" s="30">
        <v>5391795</v>
      </c>
      <c r="E41" s="30">
        <v>86778888407</v>
      </c>
      <c r="G41" s="30">
        <v>69254282283</v>
      </c>
      <c r="I41" s="30">
        <v>17524606124</v>
      </c>
      <c r="K41" s="30">
        <v>5391795</v>
      </c>
      <c r="M41" s="30">
        <v>86778888407</v>
      </c>
      <c r="O41" s="30">
        <v>69254282283</v>
      </c>
      <c r="Q41" s="37">
        <v>17524606124</v>
      </c>
      <c r="R41" s="37"/>
    </row>
    <row r="42" spans="1:18" ht="21.75" customHeight="1" x14ac:dyDescent="0.2">
      <c r="A42" s="30" t="s">
        <v>29</v>
      </c>
      <c r="C42" s="30">
        <v>24049943</v>
      </c>
      <c r="E42" s="30">
        <v>637169786314</v>
      </c>
      <c r="G42" s="30">
        <v>466265392963</v>
      </c>
      <c r="I42" s="30">
        <v>170904393351</v>
      </c>
      <c r="K42" s="30">
        <v>24049943</v>
      </c>
      <c r="M42" s="30">
        <v>637169786314</v>
      </c>
      <c r="O42" s="30">
        <v>466809801215</v>
      </c>
      <c r="Q42" s="37">
        <v>170359985099</v>
      </c>
      <c r="R42" s="37"/>
    </row>
    <row r="43" spans="1:18" ht="21.75" customHeight="1" x14ac:dyDescent="0.2">
      <c r="A43" s="30" t="s">
        <v>57</v>
      </c>
      <c r="C43" s="30">
        <v>600000</v>
      </c>
      <c r="E43" s="30">
        <v>10258087260</v>
      </c>
      <c r="G43" s="30">
        <v>8636775369</v>
      </c>
      <c r="I43" s="30">
        <v>1621311890</v>
      </c>
      <c r="K43" s="30">
        <v>600000</v>
      </c>
      <c r="M43" s="30">
        <v>10258087260</v>
      </c>
      <c r="O43" s="30">
        <v>8636775369</v>
      </c>
      <c r="Q43" s="37">
        <v>1621311890</v>
      </c>
      <c r="R43" s="37"/>
    </row>
    <row r="44" spans="1:18" ht="21.75" customHeight="1" x14ac:dyDescent="0.2">
      <c r="A44" s="30" t="s">
        <v>72</v>
      </c>
      <c r="C44" s="30">
        <v>3300000</v>
      </c>
      <c r="E44" s="30">
        <v>17976955590</v>
      </c>
      <c r="G44" s="30">
        <v>16478931661</v>
      </c>
      <c r="I44" s="30">
        <v>1498023928</v>
      </c>
      <c r="K44" s="30">
        <v>3300000</v>
      </c>
      <c r="M44" s="30">
        <v>17976955590</v>
      </c>
      <c r="O44" s="30">
        <v>16478931661</v>
      </c>
      <c r="Q44" s="37">
        <v>1498023928</v>
      </c>
      <c r="R44" s="37"/>
    </row>
    <row r="45" spans="1:18" ht="21.75" customHeight="1" x14ac:dyDescent="0.2">
      <c r="A45" s="30" t="s">
        <v>46</v>
      </c>
      <c r="C45" s="30">
        <v>10794034</v>
      </c>
      <c r="E45" s="30">
        <v>20564344544</v>
      </c>
      <c r="G45" s="30">
        <v>19666835502</v>
      </c>
      <c r="I45" s="30">
        <v>897509042</v>
      </c>
      <c r="K45" s="30">
        <v>10794034</v>
      </c>
      <c r="M45" s="30">
        <v>20564344544</v>
      </c>
      <c r="O45" s="30">
        <v>19666835502</v>
      </c>
      <c r="Q45" s="37">
        <v>897509042</v>
      </c>
      <c r="R45" s="37"/>
    </row>
    <row r="46" spans="1:18" ht="21.75" customHeight="1" x14ac:dyDescent="0.2">
      <c r="A46" s="30" t="s">
        <v>41</v>
      </c>
      <c r="C46" s="30">
        <v>600000</v>
      </c>
      <c r="E46" s="30">
        <v>3494774940</v>
      </c>
      <c r="G46" s="30">
        <v>3603502505</v>
      </c>
      <c r="I46" s="30">
        <v>-108727565</v>
      </c>
      <c r="K46" s="30">
        <v>600000</v>
      </c>
      <c r="M46" s="30">
        <v>3494774940</v>
      </c>
      <c r="O46" s="30">
        <v>3603502505</v>
      </c>
      <c r="Q46" s="37">
        <v>-108727565</v>
      </c>
      <c r="R46" s="37"/>
    </row>
    <row r="47" spans="1:18" ht="21.75" customHeight="1" x14ac:dyDescent="0.2">
      <c r="A47" s="30" t="s">
        <v>34</v>
      </c>
      <c r="C47" s="30">
        <v>4000000</v>
      </c>
      <c r="E47" s="30">
        <v>26910362400</v>
      </c>
      <c r="G47" s="30">
        <v>26704247088</v>
      </c>
      <c r="I47" s="30">
        <v>206115311</v>
      </c>
      <c r="K47" s="30">
        <v>4000000</v>
      </c>
      <c r="M47" s="30">
        <v>26910362400</v>
      </c>
      <c r="O47" s="30">
        <v>26704247088</v>
      </c>
      <c r="Q47" s="37">
        <v>206115311</v>
      </c>
      <c r="R47" s="37"/>
    </row>
    <row r="48" spans="1:18" ht="21.75" customHeight="1" x14ac:dyDescent="0.2">
      <c r="A48" s="30" t="s">
        <v>37</v>
      </c>
      <c r="C48" s="30">
        <v>5551361</v>
      </c>
      <c r="E48" s="30">
        <v>28258343264</v>
      </c>
      <c r="G48" s="30">
        <v>28765288001</v>
      </c>
      <c r="I48" s="30">
        <v>-506944736</v>
      </c>
      <c r="K48" s="30">
        <v>5551361</v>
      </c>
      <c r="M48" s="30">
        <v>28258343264</v>
      </c>
      <c r="O48" s="30">
        <v>28765288001</v>
      </c>
      <c r="Q48" s="37">
        <v>-506944736</v>
      </c>
      <c r="R48" s="37"/>
    </row>
    <row r="49" spans="1:18" ht="21.75" customHeight="1" x14ac:dyDescent="0.2">
      <c r="A49" s="30" t="s">
        <v>43</v>
      </c>
      <c r="C49" s="30">
        <v>400000</v>
      </c>
      <c r="E49" s="30">
        <v>2734696120</v>
      </c>
      <c r="G49" s="30">
        <v>2659011871</v>
      </c>
      <c r="I49" s="30">
        <v>75684248</v>
      </c>
      <c r="K49" s="30">
        <v>400000</v>
      </c>
      <c r="M49" s="30">
        <v>2734696120</v>
      </c>
      <c r="O49" s="30">
        <v>2659011871</v>
      </c>
      <c r="Q49" s="37">
        <v>75684248</v>
      </c>
      <c r="R49" s="37"/>
    </row>
    <row r="50" spans="1:18" ht="21.75" customHeight="1" x14ac:dyDescent="0.2">
      <c r="A50" s="30" t="s">
        <v>47</v>
      </c>
      <c r="C50" s="30">
        <v>648</v>
      </c>
      <c r="E50" s="30">
        <v>4571665</v>
      </c>
      <c r="G50" s="30">
        <v>4114713</v>
      </c>
      <c r="I50" s="30">
        <v>456952</v>
      </c>
      <c r="K50" s="30">
        <v>648</v>
      </c>
      <c r="M50" s="30">
        <v>4571665</v>
      </c>
      <c r="O50" s="30">
        <v>4114713</v>
      </c>
      <c r="Q50" s="37">
        <v>456952</v>
      </c>
      <c r="R50" s="37"/>
    </row>
    <row r="51" spans="1:18" ht="21.75" customHeight="1" x14ac:dyDescent="0.2">
      <c r="A51" s="30" t="s">
        <v>24</v>
      </c>
      <c r="C51" s="30">
        <v>9555</v>
      </c>
      <c r="E51" s="30">
        <v>200077916678</v>
      </c>
      <c r="G51" s="30">
        <v>235287075333</v>
      </c>
      <c r="I51" s="30">
        <v>-35209158654</v>
      </c>
      <c r="K51" s="30">
        <v>9555</v>
      </c>
      <c r="M51" s="30">
        <v>200077916678</v>
      </c>
      <c r="O51" s="30">
        <v>223493036520</v>
      </c>
      <c r="Q51" s="37">
        <v>-23415119841</v>
      </c>
      <c r="R51" s="37"/>
    </row>
    <row r="52" spans="1:18" ht="21.75" customHeight="1" x14ac:dyDescent="0.2">
      <c r="A52" s="30" t="s">
        <v>31</v>
      </c>
      <c r="C52" s="30">
        <v>2000000</v>
      </c>
      <c r="E52" s="30">
        <v>30403152800</v>
      </c>
      <c r="G52" s="30">
        <v>20179286307</v>
      </c>
      <c r="I52" s="30">
        <v>10223866493</v>
      </c>
      <c r="K52" s="30">
        <v>2000000</v>
      </c>
      <c r="M52" s="30">
        <v>30403152800</v>
      </c>
      <c r="O52" s="30">
        <v>20246897724</v>
      </c>
      <c r="Q52" s="37">
        <v>10156255076</v>
      </c>
      <c r="R52" s="37"/>
    </row>
    <row r="53" spans="1:18" ht="21.75" customHeight="1" x14ac:dyDescent="0.2">
      <c r="A53" s="30" t="s">
        <v>30</v>
      </c>
      <c r="C53" s="30">
        <v>28539</v>
      </c>
      <c r="E53" s="30">
        <v>15117838898</v>
      </c>
      <c r="G53" s="30">
        <v>17861559067</v>
      </c>
      <c r="I53" s="30">
        <v>-2743720168</v>
      </c>
      <c r="K53" s="30">
        <v>28539</v>
      </c>
      <c r="M53" s="30">
        <v>15117838898</v>
      </c>
      <c r="O53" s="30">
        <v>17414030453</v>
      </c>
      <c r="Q53" s="37">
        <v>-2296191554</v>
      </c>
      <c r="R53" s="37"/>
    </row>
    <row r="54" spans="1:18" ht="21.75" customHeight="1" x14ac:dyDescent="0.2">
      <c r="A54" s="30" t="s">
        <v>27</v>
      </c>
      <c r="C54" s="30">
        <v>1370439</v>
      </c>
      <c r="E54" s="30">
        <v>43750165434</v>
      </c>
      <c r="G54" s="30">
        <v>43758685068</v>
      </c>
      <c r="I54" s="30">
        <v>-8519633</v>
      </c>
      <c r="K54" s="30">
        <v>1370439</v>
      </c>
      <c r="M54" s="30">
        <v>43750165434</v>
      </c>
      <c r="O54" s="30">
        <v>38464385499</v>
      </c>
      <c r="Q54" s="37">
        <v>5285779935</v>
      </c>
      <c r="R54" s="37"/>
    </row>
    <row r="55" spans="1:18" ht="21.75" customHeight="1" x14ac:dyDescent="0.2">
      <c r="A55" s="30" t="s">
        <v>73</v>
      </c>
      <c r="C55" s="30">
        <v>600000</v>
      </c>
      <c r="E55" s="30">
        <v>68834400000</v>
      </c>
      <c r="G55" s="30">
        <v>69162100000</v>
      </c>
      <c r="I55" s="30">
        <v>-327699999</v>
      </c>
      <c r="K55" s="30">
        <v>600000</v>
      </c>
      <c r="M55" s="30">
        <v>68834400000</v>
      </c>
      <c r="O55" s="30">
        <v>69162100000</v>
      </c>
      <c r="Q55" s="37">
        <v>-327699999</v>
      </c>
      <c r="R55" s="37"/>
    </row>
    <row r="56" spans="1:18" ht="21.75" customHeight="1" x14ac:dyDescent="0.2">
      <c r="A56" s="30" t="s">
        <v>55</v>
      </c>
      <c r="C56" s="30">
        <v>500000</v>
      </c>
      <c r="E56" s="30">
        <v>1568778870</v>
      </c>
      <c r="G56" s="30">
        <v>1544102521</v>
      </c>
      <c r="I56" s="30">
        <v>24676348</v>
      </c>
      <c r="K56" s="30">
        <v>500000</v>
      </c>
      <c r="M56" s="30">
        <v>1568778870</v>
      </c>
      <c r="O56" s="30">
        <v>1544102521</v>
      </c>
      <c r="Q56" s="37">
        <v>24676348</v>
      </c>
      <c r="R56" s="37"/>
    </row>
    <row r="57" spans="1:18" ht="21.75" customHeight="1" x14ac:dyDescent="0.2">
      <c r="A57" s="30" t="s">
        <v>58</v>
      </c>
      <c r="C57" s="30">
        <v>585000</v>
      </c>
      <c r="E57" s="30">
        <v>3831734947</v>
      </c>
      <c r="G57" s="30">
        <v>3970921429</v>
      </c>
      <c r="I57" s="30">
        <v>-139186481</v>
      </c>
      <c r="K57" s="30">
        <v>585000</v>
      </c>
      <c r="M57" s="30">
        <v>3831734947</v>
      </c>
      <c r="O57" s="30">
        <v>3970921429</v>
      </c>
      <c r="Q57" s="37">
        <v>-139186481</v>
      </c>
      <c r="R57" s="37"/>
    </row>
    <row r="58" spans="1:18" ht="21.75" customHeight="1" x14ac:dyDescent="0.2">
      <c r="A58" s="30" t="s">
        <v>49</v>
      </c>
      <c r="C58" s="30">
        <v>750000</v>
      </c>
      <c r="E58" s="30">
        <v>24223791375</v>
      </c>
      <c r="G58" s="30">
        <v>23311473000</v>
      </c>
      <c r="I58" s="30">
        <v>912318374</v>
      </c>
      <c r="K58" s="30">
        <v>750000</v>
      </c>
      <c r="M58" s="30">
        <v>24223791375</v>
      </c>
      <c r="O58" s="30">
        <v>23311473000</v>
      </c>
      <c r="Q58" s="37">
        <v>912318374</v>
      </c>
      <c r="R58" s="37"/>
    </row>
    <row r="59" spans="1:18" ht="21.75" customHeight="1" x14ac:dyDescent="0.2">
      <c r="A59" s="31" t="s">
        <v>35</v>
      </c>
      <c r="C59" s="31">
        <v>870000</v>
      </c>
      <c r="E59" s="31">
        <v>15754766925</v>
      </c>
      <c r="G59" s="31">
        <v>17097085488</v>
      </c>
      <c r="I59" s="31">
        <v>-1342318563</v>
      </c>
      <c r="K59" s="31">
        <v>870000</v>
      </c>
      <c r="M59" s="31">
        <v>15754766925</v>
      </c>
      <c r="O59" s="31">
        <v>17097085488</v>
      </c>
      <c r="Q59" s="38">
        <v>-1342318563</v>
      </c>
      <c r="R59" s="38"/>
    </row>
    <row r="60" spans="1:18" ht="21.75" customHeight="1" x14ac:dyDescent="0.2">
      <c r="A60" s="33" t="s">
        <v>81</v>
      </c>
      <c r="C60" s="34">
        <f>SUM(C8:C59)</f>
        <v>503921450</v>
      </c>
      <c r="E60" s="34">
        <f>SUM(E8:E59)</f>
        <v>2841479982798</v>
      </c>
      <c r="G60" s="34">
        <f>SUM(G8:G59)</f>
        <v>2475888683499</v>
      </c>
      <c r="I60" s="34">
        <f>SUM(I8:I59)</f>
        <v>365591299289</v>
      </c>
      <c r="K60" s="34">
        <f>SUM(K8:K59)</f>
        <v>503921450</v>
      </c>
      <c r="M60" s="34">
        <f>SUM(M8:M59)</f>
        <v>2841479982798</v>
      </c>
      <c r="O60" s="34">
        <f>SUM(O8:O59)</f>
        <v>2460962376750</v>
      </c>
      <c r="Q60" s="78">
        <f>SUM(Q8:R59)</f>
        <v>380517606036</v>
      </c>
      <c r="R60" s="78"/>
    </row>
  </sheetData>
  <mergeCells count="6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60:R60"/>
    <mergeCell ref="Q53:R53"/>
    <mergeCell ref="Q54:R54"/>
    <mergeCell ref="Q55:R55"/>
    <mergeCell ref="Q56:R56"/>
    <mergeCell ref="Q57:R5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AB72"/>
  <sheetViews>
    <sheetView rightToLeft="1" zoomScaleNormal="100" workbookViewId="0">
      <pane ySplit="8" topLeftCell="A57" activePane="bottomLeft" state="frozen"/>
      <selection pane="bottomLeft" activeCell="X73" sqref="X73:X75"/>
    </sheetView>
  </sheetViews>
  <sheetFormatPr defaultRowHeight="12.75" x14ac:dyDescent="0.2"/>
  <cols>
    <col min="1" max="1" width="3.5703125" style="24" bestFit="1" customWidth="1"/>
    <col min="2" max="2" width="2.5703125" style="24" customWidth="1"/>
    <col min="3" max="3" width="23.42578125" style="24" customWidth="1"/>
    <col min="4" max="5" width="1.28515625" style="24" customWidth="1"/>
    <col min="6" max="6" width="12.85546875" style="24" bestFit="1" customWidth="1"/>
    <col min="7" max="7" width="1.28515625" style="24" customWidth="1"/>
    <col min="8" max="8" width="16.85546875" style="24" bestFit="1" customWidth="1"/>
    <col min="9" max="9" width="1.28515625" style="24" customWidth="1"/>
    <col min="10" max="10" width="16.85546875" style="24" bestFit="1" customWidth="1"/>
    <col min="11" max="11" width="1.28515625" style="24" customWidth="1"/>
    <col min="12" max="12" width="13.140625" style="24" bestFit="1" customWidth="1"/>
    <col min="13" max="13" width="1.28515625" style="24" customWidth="1"/>
    <col min="14" max="14" width="18.42578125" style="24" bestFit="1" customWidth="1"/>
    <col min="15" max="15" width="1.28515625" style="24" customWidth="1"/>
    <col min="16" max="16" width="12.42578125" style="24" bestFit="1" customWidth="1"/>
    <col min="17" max="17" width="1.28515625" style="24" customWidth="1"/>
    <col min="18" max="18" width="17" style="24" bestFit="1" customWidth="1"/>
    <col min="19" max="19" width="1.28515625" style="24" customWidth="1"/>
    <col min="20" max="20" width="13.140625" style="24" bestFit="1" customWidth="1"/>
    <col min="21" max="21" width="1.28515625" style="24" customWidth="1"/>
    <col min="22" max="22" width="16.28515625" style="24" bestFit="1" customWidth="1"/>
    <col min="23" max="23" width="1.28515625" style="24" customWidth="1"/>
    <col min="24" max="24" width="18.28515625" style="24" bestFit="1" customWidth="1"/>
    <col min="25" max="25" width="1.28515625" style="24" customWidth="1"/>
    <col min="26" max="26" width="18.7109375" style="24" bestFit="1" customWidth="1"/>
    <col min="27" max="27" width="1.28515625" style="24" customWidth="1"/>
    <col min="28" max="28" width="18.42578125" style="24" bestFit="1" customWidth="1"/>
    <col min="29" max="29" width="0.28515625" style="24" customWidth="1"/>
    <col min="30" max="16384" width="9.140625" style="24"/>
  </cols>
  <sheetData>
    <row r="1" spans="1:2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14.45" customHeight="1" x14ac:dyDescent="0.2">
      <c r="A4" s="25" t="s">
        <v>3</v>
      </c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ht="14.45" customHeight="1" x14ac:dyDescent="0.2">
      <c r="A5" s="44" t="s">
        <v>5</v>
      </c>
      <c r="B5" s="44"/>
      <c r="C5" s="44" t="s">
        <v>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4.45" customHeight="1" x14ac:dyDescent="0.2">
      <c r="F6" s="41" t="s">
        <v>7</v>
      </c>
      <c r="G6" s="41"/>
      <c r="H6" s="41"/>
      <c r="I6" s="41"/>
      <c r="J6" s="41"/>
      <c r="L6" s="41" t="s">
        <v>8</v>
      </c>
      <c r="M6" s="41"/>
      <c r="N6" s="41"/>
      <c r="O6" s="41"/>
      <c r="P6" s="41"/>
      <c r="Q6" s="41"/>
      <c r="R6" s="41"/>
      <c r="T6" s="41" t="s">
        <v>9</v>
      </c>
      <c r="U6" s="41"/>
      <c r="V6" s="41"/>
      <c r="W6" s="41"/>
      <c r="X6" s="41"/>
      <c r="Y6" s="41"/>
      <c r="Z6" s="41"/>
      <c r="AA6" s="41"/>
      <c r="AB6" s="41"/>
    </row>
    <row r="7" spans="1:28" ht="14.45" customHeight="1" x14ac:dyDescent="0.2">
      <c r="F7" s="27"/>
      <c r="G7" s="27"/>
      <c r="H7" s="27"/>
      <c r="I7" s="27"/>
      <c r="J7" s="27"/>
      <c r="L7" s="40" t="s">
        <v>10</v>
      </c>
      <c r="M7" s="40"/>
      <c r="N7" s="40"/>
      <c r="O7" s="27"/>
      <c r="P7" s="40" t="s">
        <v>11</v>
      </c>
      <c r="Q7" s="40"/>
      <c r="R7" s="40"/>
      <c r="T7" s="27"/>
      <c r="U7" s="27"/>
      <c r="V7" s="27"/>
      <c r="W7" s="27"/>
      <c r="X7" s="27"/>
      <c r="Y7" s="27"/>
      <c r="Z7" s="27"/>
      <c r="AA7" s="27"/>
      <c r="AB7" s="27"/>
    </row>
    <row r="8" spans="1:28" ht="14.45" customHeight="1" x14ac:dyDescent="0.2">
      <c r="A8" s="41" t="s">
        <v>12</v>
      </c>
      <c r="B8" s="41"/>
      <c r="C8" s="41"/>
      <c r="E8" s="41" t="s">
        <v>13</v>
      </c>
      <c r="F8" s="41"/>
      <c r="H8" s="26" t="s">
        <v>14</v>
      </c>
      <c r="J8" s="26" t="s">
        <v>15</v>
      </c>
      <c r="L8" s="28" t="s">
        <v>13</v>
      </c>
      <c r="M8" s="27"/>
      <c r="N8" s="28" t="s">
        <v>14</v>
      </c>
      <c r="P8" s="28" t="s">
        <v>13</v>
      </c>
      <c r="Q8" s="27"/>
      <c r="R8" s="28" t="s">
        <v>16</v>
      </c>
      <c r="T8" s="26" t="s">
        <v>13</v>
      </c>
      <c r="V8" s="26" t="s">
        <v>17</v>
      </c>
      <c r="X8" s="26" t="s">
        <v>14</v>
      </c>
      <c r="Z8" s="26" t="s">
        <v>15</v>
      </c>
      <c r="AB8" s="26" t="s">
        <v>18</v>
      </c>
    </row>
    <row r="9" spans="1:28" ht="21.75" customHeight="1" x14ac:dyDescent="0.2">
      <c r="A9" s="42" t="s">
        <v>19</v>
      </c>
      <c r="B9" s="42"/>
      <c r="C9" s="42"/>
      <c r="E9" s="42">
        <v>1500000</v>
      </c>
      <c r="F9" s="42"/>
      <c r="H9" s="29">
        <v>12031727936</v>
      </c>
      <c r="J9" s="29">
        <v>12204921000</v>
      </c>
      <c r="L9" s="29">
        <v>0</v>
      </c>
      <c r="N9" s="29">
        <v>0</v>
      </c>
      <c r="P9" s="29">
        <v>0</v>
      </c>
      <c r="R9" s="29">
        <v>0</v>
      </c>
      <c r="T9" s="29">
        <v>1500000</v>
      </c>
      <c r="V9" s="35">
        <v>13440</v>
      </c>
      <c r="X9" s="29">
        <v>12031727936</v>
      </c>
      <c r="Z9" s="29">
        <v>20004163200</v>
      </c>
      <c r="AB9" s="29">
        <v>0.64</v>
      </c>
    </row>
    <row r="10" spans="1:28" ht="21.75" customHeight="1" x14ac:dyDescent="0.2">
      <c r="A10" s="37" t="s">
        <v>20</v>
      </c>
      <c r="B10" s="37"/>
      <c r="C10" s="37"/>
      <c r="E10" s="37">
        <v>3600000</v>
      </c>
      <c r="F10" s="37"/>
      <c r="H10" s="30">
        <v>56129858460</v>
      </c>
      <c r="J10" s="30">
        <v>56368874160</v>
      </c>
      <c r="L10" s="30">
        <v>6000000</v>
      </c>
      <c r="N10" s="30">
        <v>106684832800</v>
      </c>
      <c r="P10" s="30">
        <v>-5750000</v>
      </c>
      <c r="R10" s="30">
        <v>110550309129</v>
      </c>
      <c r="T10" s="30">
        <v>3850000</v>
      </c>
      <c r="V10" s="36">
        <v>19450</v>
      </c>
      <c r="X10" s="30">
        <v>65295475136</v>
      </c>
      <c r="Z10" s="30">
        <v>74303658275</v>
      </c>
      <c r="AB10" s="30">
        <v>2.39</v>
      </c>
    </row>
    <row r="11" spans="1:28" ht="21.75" customHeight="1" x14ac:dyDescent="0.2">
      <c r="A11" s="37" t="s">
        <v>21</v>
      </c>
      <c r="B11" s="37"/>
      <c r="C11" s="37"/>
      <c r="E11" s="37">
        <v>41000000</v>
      </c>
      <c r="F11" s="37"/>
      <c r="H11" s="30">
        <v>74979080965</v>
      </c>
      <c r="J11" s="30">
        <v>73595673630</v>
      </c>
      <c r="L11" s="30">
        <v>9000000</v>
      </c>
      <c r="N11" s="30">
        <v>19412978587</v>
      </c>
      <c r="P11" s="30">
        <v>0</v>
      </c>
      <c r="R11" s="30">
        <v>0</v>
      </c>
      <c r="T11" s="30">
        <v>50000000</v>
      </c>
      <c r="V11" s="36">
        <v>2227</v>
      </c>
      <c r="X11" s="30">
        <v>94392059552</v>
      </c>
      <c r="Z11" s="30">
        <v>110489264500</v>
      </c>
      <c r="AB11" s="30">
        <v>3.55</v>
      </c>
    </row>
    <row r="12" spans="1:28" ht="21.75" customHeight="1" x14ac:dyDescent="0.2">
      <c r="A12" s="37" t="s">
        <v>22</v>
      </c>
      <c r="B12" s="37"/>
      <c r="C12" s="37"/>
      <c r="E12" s="37">
        <v>2163428</v>
      </c>
      <c r="F12" s="37"/>
      <c r="H12" s="30">
        <v>4939328713</v>
      </c>
      <c r="J12" s="30">
        <v>4935274108.8864403</v>
      </c>
      <c r="L12" s="30">
        <v>11136572</v>
      </c>
      <c r="N12" s="30">
        <v>28977514069</v>
      </c>
      <c r="P12" s="30">
        <v>-8000000</v>
      </c>
      <c r="R12" s="30">
        <v>25116338425</v>
      </c>
      <c r="T12" s="30">
        <v>5300000</v>
      </c>
      <c r="V12" s="36">
        <v>2958</v>
      </c>
      <c r="X12" s="30">
        <v>13515734342</v>
      </c>
      <c r="Z12" s="30">
        <v>15556213698</v>
      </c>
      <c r="AB12" s="30">
        <v>0.5</v>
      </c>
    </row>
    <row r="13" spans="1:28" ht="21.75" customHeight="1" x14ac:dyDescent="0.2">
      <c r="A13" s="37" t="s">
        <v>23</v>
      </c>
      <c r="B13" s="37"/>
      <c r="C13" s="37"/>
      <c r="E13" s="37">
        <v>20000000</v>
      </c>
      <c r="F13" s="37"/>
      <c r="H13" s="30">
        <v>42995647360</v>
      </c>
      <c r="J13" s="30">
        <v>42548537600</v>
      </c>
      <c r="L13" s="30">
        <v>0</v>
      </c>
      <c r="N13" s="30">
        <v>0</v>
      </c>
      <c r="P13" s="30">
        <v>-20000000</v>
      </c>
      <c r="R13" s="30">
        <v>59131605516</v>
      </c>
      <c r="T13" s="30">
        <v>0</v>
      </c>
      <c r="V13" s="36">
        <v>0</v>
      </c>
      <c r="X13" s="30">
        <v>0</v>
      </c>
      <c r="Z13" s="30">
        <v>0</v>
      </c>
      <c r="AB13" s="30">
        <v>0</v>
      </c>
    </row>
    <row r="14" spans="1:28" ht="21.75" customHeight="1" x14ac:dyDescent="0.2">
      <c r="A14" s="37" t="s">
        <v>24</v>
      </c>
      <c r="B14" s="37"/>
      <c r="C14" s="37"/>
      <c r="E14" s="37">
        <v>5750</v>
      </c>
      <c r="F14" s="37"/>
      <c r="H14" s="30">
        <v>134651433997</v>
      </c>
      <c r="J14" s="30">
        <v>146445472810</v>
      </c>
      <c r="L14" s="30">
        <v>3805</v>
      </c>
      <c r="N14" s="30">
        <v>88841602523</v>
      </c>
      <c r="P14" s="30">
        <v>0</v>
      </c>
      <c r="R14" s="30">
        <v>0</v>
      </c>
      <c r="T14" s="30">
        <v>9555</v>
      </c>
      <c r="V14" s="36">
        <v>20989980</v>
      </c>
      <c r="X14" s="30">
        <v>223493036520</v>
      </c>
      <c r="Z14" s="30">
        <v>200077916678.64001</v>
      </c>
      <c r="AB14" s="30">
        <v>6.44</v>
      </c>
    </row>
    <row r="15" spans="1:28" ht="21.75" customHeight="1" x14ac:dyDescent="0.2">
      <c r="A15" s="37" t="s">
        <v>25</v>
      </c>
      <c r="B15" s="37"/>
      <c r="C15" s="37"/>
      <c r="E15" s="37">
        <v>39300000</v>
      </c>
      <c r="F15" s="37"/>
      <c r="H15" s="30">
        <v>46692826429</v>
      </c>
      <c r="J15" s="30">
        <v>46288502457</v>
      </c>
      <c r="L15" s="30">
        <v>0</v>
      </c>
      <c r="N15" s="30">
        <v>0</v>
      </c>
      <c r="P15" s="30">
        <v>-4300000</v>
      </c>
      <c r="R15" s="30">
        <v>6503542548</v>
      </c>
      <c r="T15" s="30">
        <v>35000000</v>
      </c>
      <c r="V15" s="36">
        <v>1756</v>
      </c>
      <c r="X15" s="30">
        <v>41583942116</v>
      </c>
      <c r="Z15" s="30">
        <v>60984914200</v>
      </c>
      <c r="AB15" s="30">
        <v>1.96</v>
      </c>
    </row>
    <row r="16" spans="1:28" ht="21.75" customHeight="1" x14ac:dyDescent="0.2">
      <c r="A16" s="37" t="s">
        <v>26</v>
      </c>
      <c r="B16" s="37"/>
      <c r="C16" s="37"/>
      <c r="E16" s="37">
        <v>4700000</v>
      </c>
      <c r="F16" s="37"/>
      <c r="H16" s="30">
        <v>58765134031</v>
      </c>
      <c r="J16" s="30">
        <v>58155952430</v>
      </c>
      <c r="L16" s="30">
        <v>7510000</v>
      </c>
      <c r="N16" s="30">
        <v>109653756601</v>
      </c>
      <c r="P16" s="30">
        <v>0</v>
      </c>
      <c r="R16" s="30">
        <v>0</v>
      </c>
      <c r="T16" s="30">
        <v>12210000</v>
      </c>
      <c r="V16" s="36">
        <v>17780</v>
      </c>
      <c r="X16" s="30">
        <v>168418890632</v>
      </c>
      <c r="Z16" s="30">
        <v>215415664926</v>
      </c>
      <c r="AB16" s="30">
        <v>6.93</v>
      </c>
    </row>
    <row r="17" spans="1:28" ht="21.75" customHeight="1" x14ac:dyDescent="0.2">
      <c r="A17" s="37" t="s">
        <v>27</v>
      </c>
      <c r="B17" s="37"/>
      <c r="C17" s="37"/>
      <c r="E17" s="37">
        <v>1373003</v>
      </c>
      <c r="F17" s="37"/>
      <c r="H17" s="30">
        <v>38536349800</v>
      </c>
      <c r="J17" s="30">
        <v>43830649369.599998</v>
      </c>
      <c r="L17" s="30">
        <v>0</v>
      </c>
      <c r="N17" s="30">
        <v>0</v>
      </c>
      <c r="P17" s="30">
        <v>-2564</v>
      </c>
      <c r="R17" s="30">
        <v>92082472</v>
      </c>
      <c r="T17" s="30">
        <v>1370439</v>
      </c>
      <c r="V17" s="36">
        <v>32001</v>
      </c>
      <c r="X17" s="30">
        <v>38464385499</v>
      </c>
      <c r="Z17" s="30">
        <v>43750165434.746399</v>
      </c>
      <c r="AB17" s="30">
        <v>1.41</v>
      </c>
    </row>
    <row r="18" spans="1:28" ht="21.75" customHeight="1" x14ac:dyDescent="0.2">
      <c r="A18" s="37" t="s">
        <v>28</v>
      </c>
      <c r="B18" s="37"/>
      <c r="C18" s="37"/>
      <c r="E18" s="37">
        <v>510364</v>
      </c>
      <c r="F18" s="37"/>
      <c r="H18" s="30">
        <v>851969274</v>
      </c>
      <c r="J18" s="30">
        <v>843187445.65620005</v>
      </c>
      <c r="L18" s="30">
        <v>92539990</v>
      </c>
      <c r="N18" s="30">
        <v>196658323300</v>
      </c>
      <c r="P18" s="30">
        <v>0</v>
      </c>
      <c r="R18" s="30">
        <v>0</v>
      </c>
      <c r="T18" s="30">
        <v>93050354</v>
      </c>
      <c r="V18" s="36">
        <v>2042</v>
      </c>
      <c r="X18" s="30">
        <v>197510292574</v>
      </c>
      <c r="Z18" s="30">
        <v>188540054667.23001</v>
      </c>
      <c r="AB18" s="30">
        <v>6.07</v>
      </c>
    </row>
    <row r="19" spans="1:28" ht="21.75" customHeight="1" x14ac:dyDescent="0.2">
      <c r="A19" s="37" t="s">
        <v>29</v>
      </c>
      <c r="B19" s="37"/>
      <c r="C19" s="37"/>
      <c r="E19" s="37">
        <v>3029918</v>
      </c>
      <c r="F19" s="37"/>
      <c r="H19" s="30">
        <v>52616931682</v>
      </c>
      <c r="J19" s="30">
        <v>52072523430.4552</v>
      </c>
      <c r="L19" s="30">
        <v>21100000</v>
      </c>
      <c r="N19" s="30">
        <v>415744477634</v>
      </c>
      <c r="P19" s="30">
        <v>-79975</v>
      </c>
      <c r="R19" s="30">
        <v>1781862621</v>
      </c>
      <c r="T19" s="30">
        <v>24049943</v>
      </c>
      <c r="V19" s="30">
        <v>26700</v>
      </c>
      <c r="X19" s="30">
        <v>466809801215</v>
      </c>
      <c r="Z19" s="30">
        <v>637169786314.28699</v>
      </c>
      <c r="AB19" s="30">
        <v>20.5</v>
      </c>
    </row>
    <row r="20" spans="1:28" ht="21.75" customHeight="1" x14ac:dyDescent="0.2">
      <c r="A20" s="37" t="s">
        <v>30</v>
      </c>
      <c r="B20" s="37"/>
      <c r="C20" s="37"/>
      <c r="E20" s="37">
        <v>25000</v>
      </c>
      <c r="F20" s="37"/>
      <c r="H20" s="30">
        <v>15326273186</v>
      </c>
      <c r="J20" s="30">
        <v>15773801800</v>
      </c>
      <c r="L20" s="30">
        <v>3539</v>
      </c>
      <c r="N20" s="30">
        <v>2087757267</v>
      </c>
      <c r="P20" s="30">
        <v>0</v>
      </c>
      <c r="R20" s="30">
        <v>0</v>
      </c>
      <c r="T20" s="30">
        <v>28539</v>
      </c>
      <c r="V20" s="30">
        <v>531000</v>
      </c>
      <c r="X20" s="30">
        <v>17414030453</v>
      </c>
      <c r="Z20" s="30">
        <v>15117838898.4</v>
      </c>
      <c r="AB20" s="30">
        <v>0.49</v>
      </c>
    </row>
    <row r="21" spans="1:28" ht="21.75" customHeight="1" x14ac:dyDescent="0.2">
      <c r="A21" s="37" t="s">
        <v>31</v>
      </c>
      <c r="B21" s="37"/>
      <c r="C21" s="37"/>
      <c r="E21" s="37">
        <v>1250000</v>
      </c>
      <c r="F21" s="37"/>
      <c r="H21" s="30">
        <v>11329875917</v>
      </c>
      <c r="J21" s="30">
        <v>11262264500</v>
      </c>
      <c r="L21" s="30">
        <v>1230000</v>
      </c>
      <c r="N21" s="30">
        <v>13776277263</v>
      </c>
      <c r="P21" s="30">
        <v>-480000</v>
      </c>
      <c r="R21" s="30">
        <v>7288587447</v>
      </c>
      <c r="T21" s="30">
        <v>2000000</v>
      </c>
      <c r="V21" s="30">
        <v>15320</v>
      </c>
      <c r="X21" s="30">
        <v>20246897724</v>
      </c>
      <c r="Z21" s="30">
        <v>30403152800</v>
      </c>
      <c r="AB21" s="30">
        <v>0.98</v>
      </c>
    </row>
    <row r="22" spans="1:28" ht="21.75" customHeight="1" x14ac:dyDescent="0.2">
      <c r="A22" s="37" t="s">
        <v>32</v>
      </c>
      <c r="B22" s="37"/>
      <c r="C22" s="37"/>
      <c r="E22" s="37">
        <v>0</v>
      </c>
      <c r="F22" s="37"/>
      <c r="H22" s="30">
        <v>0</v>
      </c>
      <c r="J22" s="30">
        <v>0</v>
      </c>
      <c r="L22" s="30">
        <v>200000</v>
      </c>
      <c r="N22" s="30">
        <v>2529721204</v>
      </c>
      <c r="P22" s="30">
        <v>0</v>
      </c>
      <c r="R22" s="30">
        <v>0</v>
      </c>
      <c r="T22" s="30">
        <v>200000</v>
      </c>
      <c r="V22" s="30">
        <v>14080</v>
      </c>
      <c r="X22" s="30">
        <v>2529721204</v>
      </c>
      <c r="Z22" s="30">
        <v>2794232320</v>
      </c>
      <c r="AB22" s="30">
        <v>0.09</v>
      </c>
    </row>
    <row r="23" spans="1:28" ht="21.75" customHeight="1" x14ac:dyDescent="0.2">
      <c r="A23" s="37" t="s">
        <v>33</v>
      </c>
      <c r="B23" s="37"/>
      <c r="C23" s="37"/>
      <c r="E23" s="37">
        <v>0</v>
      </c>
      <c r="F23" s="37"/>
      <c r="H23" s="30">
        <v>0</v>
      </c>
      <c r="J23" s="30">
        <v>0</v>
      </c>
      <c r="L23" s="30">
        <v>300000</v>
      </c>
      <c r="N23" s="30">
        <v>18947341455</v>
      </c>
      <c r="P23" s="30">
        <v>0</v>
      </c>
      <c r="R23" s="30">
        <v>0</v>
      </c>
      <c r="T23" s="30">
        <v>300000</v>
      </c>
      <c r="V23" s="30">
        <v>70470</v>
      </c>
      <c r="X23" s="30">
        <v>18947341455</v>
      </c>
      <c r="Z23" s="30">
        <v>20977580070</v>
      </c>
      <c r="AB23" s="30">
        <v>0.67</v>
      </c>
    </row>
    <row r="24" spans="1:28" ht="21.75" customHeight="1" x14ac:dyDescent="0.2">
      <c r="A24" s="37" t="s">
        <v>34</v>
      </c>
      <c r="B24" s="37"/>
      <c r="C24" s="37"/>
      <c r="E24" s="37">
        <v>0</v>
      </c>
      <c r="F24" s="37"/>
      <c r="H24" s="30">
        <v>0</v>
      </c>
      <c r="J24" s="30">
        <v>0</v>
      </c>
      <c r="L24" s="30">
        <v>4000000</v>
      </c>
      <c r="N24" s="30">
        <v>26704247088</v>
      </c>
      <c r="P24" s="30">
        <v>0</v>
      </c>
      <c r="R24" s="30">
        <v>0</v>
      </c>
      <c r="T24" s="30">
        <v>4000000</v>
      </c>
      <c r="V24" s="30">
        <v>6780</v>
      </c>
      <c r="X24" s="30">
        <v>26704247088</v>
      </c>
      <c r="Z24" s="30">
        <v>26910362400</v>
      </c>
      <c r="AB24" s="30">
        <v>0.87</v>
      </c>
    </row>
    <row r="25" spans="1:28" ht="21.75" customHeight="1" x14ac:dyDescent="0.2">
      <c r="A25" s="37" t="s">
        <v>35</v>
      </c>
      <c r="B25" s="37"/>
      <c r="C25" s="37"/>
      <c r="E25" s="37">
        <v>0</v>
      </c>
      <c r="F25" s="37"/>
      <c r="H25" s="30">
        <v>0</v>
      </c>
      <c r="J25" s="30">
        <v>0</v>
      </c>
      <c r="L25" s="30">
        <v>870000</v>
      </c>
      <c r="N25" s="30">
        <v>17097085488</v>
      </c>
      <c r="P25" s="30">
        <v>0</v>
      </c>
      <c r="R25" s="30">
        <v>0</v>
      </c>
      <c r="T25" s="30">
        <v>870000</v>
      </c>
      <c r="V25" s="30">
        <v>18250</v>
      </c>
      <c r="X25" s="30">
        <v>17097085488</v>
      </c>
      <c r="Z25" s="30">
        <v>15754766925</v>
      </c>
      <c r="AB25" s="30">
        <v>0.51</v>
      </c>
    </row>
    <row r="26" spans="1:28" ht="21.75" customHeight="1" x14ac:dyDescent="0.2">
      <c r="A26" s="37" t="s">
        <v>36</v>
      </c>
      <c r="B26" s="37"/>
      <c r="C26" s="37"/>
      <c r="E26" s="37">
        <v>0</v>
      </c>
      <c r="F26" s="37"/>
      <c r="H26" s="30">
        <v>0</v>
      </c>
      <c r="J26" s="30">
        <v>0</v>
      </c>
      <c r="L26" s="30">
        <v>20111686</v>
      </c>
      <c r="N26" s="30">
        <v>46976868328</v>
      </c>
      <c r="P26" s="30">
        <v>-1300000</v>
      </c>
      <c r="R26" s="30">
        <v>2918306020</v>
      </c>
      <c r="T26" s="30">
        <v>18811686</v>
      </c>
      <c r="V26" s="30">
        <v>2425</v>
      </c>
      <c r="X26" s="30">
        <v>44119817273</v>
      </c>
      <c r="Z26" s="30">
        <v>45265708793.008499</v>
      </c>
      <c r="AB26" s="30">
        <v>1.46</v>
      </c>
    </row>
    <row r="27" spans="1:28" ht="21.75" customHeight="1" x14ac:dyDescent="0.2">
      <c r="A27" s="37" t="s">
        <v>37</v>
      </c>
      <c r="B27" s="37"/>
      <c r="C27" s="37"/>
      <c r="E27" s="37">
        <v>0</v>
      </c>
      <c r="F27" s="37"/>
      <c r="H27" s="30">
        <v>0</v>
      </c>
      <c r="J27" s="30">
        <v>0</v>
      </c>
      <c r="L27" s="30">
        <v>5551361</v>
      </c>
      <c r="N27" s="30">
        <v>28765288001</v>
      </c>
      <c r="P27" s="30">
        <v>0</v>
      </c>
      <c r="R27" s="30">
        <v>0</v>
      </c>
      <c r="T27" s="30">
        <v>5551361</v>
      </c>
      <c r="V27" s="30">
        <v>5130</v>
      </c>
      <c r="X27" s="30">
        <v>28765288001</v>
      </c>
      <c r="Z27" s="30">
        <v>28258343264.681099</v>
      </c>
      <c r="AB27" s="30">
        <v>0.91</v>
      </c>
    </row>
    <row r="28" spans="1:28" ht="21.75" customHeight="1" x14ac:dyDescent="0.2">
      <c r="A28" s="37" t="s">
        <v>38</v>
      </c>
      <c r="B28" s="37"/>
      <c r="C28" s="37"/>
      <c r="E28" s="37">
        <v>0</v>
      </c>
      <c r="F28" s="37"/>
      <c r="H28" s="30">
        <v>0</v>
      </c>
      <c r="J28" s="30">
        <v>0</v>
      </c>
      <c r="L28" s="30">
        <v>5050000</v>
      </c>
      <c r="N28" s="30">
        <v>15906621422</v>
      </c>
      <c r="P28" s="30">
        <v>0</v>
      </c>
      <c r="R28" s="30">
        <v>0</v>
      </c>
      <c r="T28" s="30">
        <v>5050000</v>
      </c>
      <c r="V28" s="30">
        <v>3482</v>
      </c>
      <c r="X28" s="30">
        <v>15906621422</v>
      </c>
      <c r="Z28" s="30">
        <v>17448174907</v>
      </c>
      <c r="AB28" s="30">
        <v>0.56000000000000005</v>
      </c>
    </row>
    <row r="29" spans="1:28" ht="21.75" customHeight="1" x14ac:dyDescent="0.2">
      <c r="A29" s="37" t="s">
        <v>39</v>
      </c>
      <c r="B29" s="37"/>
      <c r="C29" s="37"/>
      <c r="E29" s="37">
        <v>0</v>
      </c>
      <c r="F29" s="37"/>
      <c r="H29" s="30">
        <v>0</v>
      </c>
      <c r="J29" s="30">
        <v>0</v>
      </c>
      <c r="L29" s="30">
        <v>10996383</v>
      </c>
      <c r="N29" s="30">
        <v>29970805065</v>
      </c>
      <c r="P29" s="30">
        <v>0</v>
      </c>
      <c r="R29" s="30">
        <v>0</v>
      </c>
      <c r="T29" s="30">
        <v>10996383</v>
      </c>
      <c r="V29" s="30">
        <v>2792</v>
      </c>
      <c r="X29" s="30">
        <v>29970805065</v>
      </c>
      <c r="Z29" s="30">
        <v>30464575638.672699</v>
      </c>
      <c r="AB29" s="30">
        <v>0.98</v>
      </c>
    </row>
    <row r="30" spans="1:28" ht="21.75" customHeight="1" x14ac:dyDescent="0.2">
      <c r="A30" s="37" t="s">
        <v>40</v>
      </c>
      <c r="B30" s="37"/>
      <c r="C30" s="37"/>
      <c r="E30" s="37">
        <v>0</v>
      </c>
      <c r="F30" s="37"/>
      <c r="H30" s="30">
        <v>0</v>
      </c>
      <c r="J30" s="30">
        <v>0</v>
      </c>
      <c r="L30" s="30">
        <v>18093992</v>
      </c>
      <c r="N30" s="30">
        <v>174761809796</v>
      </c>
      <c r="P30" s="30">
        <v>-106990</v>
      </c>
      <c r="R30" s="30">
        <v>1028719161</v>
      </c>
      <c r="T30" s="30">
        <v>17987002</v>
      </c>
      <c r="V30" s="30">
        <v>9760</v>
      </c>
      <c r="X30" s="30">
        <v>173772753834</v>
      </c>
      <c r="Z30" s="30">
        <v>174196113751.51001</v>
      </c>
      <c r="AB30" s="30">
        <v>5.6</v>
      </c>
    </row>
    <row r="31" spans="1:28" ht="21.75" customHeight="1" x14ac:dyDescent="0.2">
      <c r="A31" s="37" t="s">
        <v>41</v>
      </c>
      <c r="B31" s="37"/>
      <c r="C31" s="37"/>
      <c r="E31" s="37">
        <v>0</v>
      </c>
      <c r="F31" s="37"/>
      <c r="H31" s="30">
        <v>0</v>
      </c>
      <c r="J31" s="30">
        <v>0</v>
      </c>
      <c r="L31" s="30">
        <v>600000</v>
      </c>
      <c r="N31" s="30">
        <v>3603502505</v>
      </c>
      <c r="P31" s="30">
        <v>0</v>
      </c>
      <c r="R31" s="30">
        <v>0</v>
      </c>
      <c r="T31" s="30">
        <v>600000</v>
      </c>
      <c r="V31" s="30">
        <v>5870</v>
      </c>
      <c r="X31" s="30">
        <v>3603502505</v>
      </c>
      <c r="Z31" s="30">
        <v>3494774940</v>
      </c>
      <c r="AB31" s="30">
        <v>0.11</v>
      </c>
    </row>
    <row r="32" spans="1:28" ht="21.75" customHeight="1" x14ac:dyDescent="0.2">
      <c r="A32" s="37" t="s">
        <v>42</v>
      </c>
      <c r="B32" s="37"/>
      <c r="C32" s="37"/>
      <c r="E32" s="37">
        <v>0</v>
      </c>
      <c r="F32" s="37"/>
      <c r="H32" s="30">
        <v>0</v>
      </c>
      <c r="J32" s="30">
        <v>0</v>
      </c>
      <c r="L32" s="30">
        <v>5391795</v>
      </c>
      <c r="N32" s="30">
        <v>69254282283</v>
      </c>
      <c r="P32" s="30">
        <v>0</v>
      </c>
      <c r="R32" s="30">
        <v>0</v>
      </c>
      <c r="T32" s="30">
        <v>5391795</v>
      </c>
      <c r="V32" s="30">
        <v>16220</v>
      </c>
      <c r="X32" s="30">
        <v>69254282283</v>
      </c>
      <c r="Z32" s="30">
        <v>86778888407.822998</v>
      </c>
      <c r="AB32" s="30">
        <v>2.79</v>
      </c>
    </row>
    <row r="33" spans="1:28" ht="21.75" customHeight="1" x14ac:dyDescent="0.2">
      <c r="A33" s="37" t="s">
        <v>43</v>
      </c>
      <c r="B33" s="37"/>
      <c r="C33" s="37"/>
      <c r="E33" s="37">
        <v>0</v>
      </c>
      <c r="F33" s="37"/>
      <c r="H33" s="30">
        <v>0</v>
      </c>
      <c r="J33" s="30">
        <v>0</v>
      </c>
      <c r="L33" s="30">
        <v>600000</v>
      </c>
      <c r="N33" s="30">
        <v>3988517808</v>
      </c>
      <c r="P33" s="30">
        <v>-200000</v>
      </c>
      <c r="R33" s="30">
        <v>1382061058</v>
      </c>
      <c r="T33" s="30">
        <v>400000</v>
      </c>
      <c r="V33" s="30">
        <v>6890</v>
      </c>
      <c r="X33" s="30">
        <v>2659011871</v>
      </c>
      <c r="Z33" s="30">
        <v>2734696120</v>
      </c>
      <c r="AB33" s="30">
        <v>0.09</v>
      </c>
    </row>
    <row r="34" spans="1:28" ht="21.75" customHeight="1" x14ac:dyDescent="0.2">
      <c r="A34" s="37" t="s">
        <v>44</v>
      </c>
      <c r="B34" s="37"/>
      <c r="C34" s="37"/>
      <c r="E34" s="37">
        <v>0</v>
      </c>
      <c r="F34" s="37"/>
      <c r="H34" s="30">
        <v>0</v>
      </c>
      <c r="J34" s="30">
        <v>0</v>
      </c>
      <c r="L34" s="30">
        <v>1200000</v>
      </c>
      <c r="N34" s="30">
        <v>3716674896</v>
      </c>
      <c r="P34" s="30">
        <v>0</v>
      </c>
      <c r="R34" s="30">
        <v>0</v>
      </c>
      <c r="T34" s="30">
        <v>1200000</v>
      </c>
      <c r="V34" s="30">
        <v>3221</v>
      </c>
      <c r="X34" s="30">
        <v>3716674896</v>
      </c>
      <c r="Z34" s="30">
        <v>3835322004</v>
      </c>
      <c r="AB34" s="30">
        <v>0.12</v>
      </c>
    </row>
    <row r="35" spans="1:28" ht="21.75" customHeight="1" x14ac:dyDescent="0.2">
      <c r="A35" s="37" t="s">
        <v>45</v>
      </c>
      <c r="B35" s="37"/>
      <c r="C35" s="37"/>
      <c r="E35" s="37">
        <v>0</v>
      </c>
      <c r="F35" s="37"/>
      <c r="H35" s="30">
        <v>0</v>
      </c>
      <c r="J35" s="30">
        <v>0</v>
      </c>
      <c r="L35" s="30">
        <v>89800000</v>
      </c>
      <c r="N35" s="30">
        <v>183187827907</v>
      </c>
      <c r="P35" s="30">
        <v>0</v>
      </c>
      <c r="R35" s="30">
        <v>0</v>
      </c>
      <c r="T35" s="30">
        <v>89800000</v>
      </c>
      <c r="V35" s="30">
        <v>2126</v>
      </c>
      <c r="X35" s="30">
        <v>183187827907</v>
      </c>
      <c r="Z35" s="30">
        <v>189439028596</v>
      </c>
      <c r="AB35" s="30">
        <v>6.09</v>
      </c>
    </row>
    <row r="36" spans="1:28" ht="21.75" customHeight="1" x14ac:dyDescent="0.2">
      <c r="A36" s="37" t="s">
        <v>46</v>
      </c>
      <c r="B36" s="37"/>
      <c r="C36" s="37"/>
      <c r="E36" s="37">
        <v>0</v>
      </c>
      <c r="F36" s="37"/>
      <c r="H36" s="30">
        <v>0</v>
      </c>
      <c r="J36" s="30">
        <v>0</v>
      </c>
      <c r="L36" s="30">
        <v>10794034</v>
      </c>
      <c r="N36" s="30">
        <v>19666835502</v>
      </c>
      <c r="P36" s="30">
        <v>0</v>
      </c>
      <c r="R36" s="30">
        <v>0</v>
      </c>
      <c r="T36" s="30">
        <v>10794034</v>
      </c>
      <c r="V36" s="30">
        <v>1920</v>
      </c>
      <c r="X36" s="30">
        <v>19666835502</v>
      </c>
      <c r="Z36" s="30">
        <v>20564344544.9856</v>
      </c>
      <c r="AB36" s="30">
        <v>0.66</v>
      </c>
    </row>
    <row r="37" spans="1:28" ht="21.75" customHeight="1" x14ac:dyDescent="0.2">
      <c r="A37" s="37" t="s">
        <v>47</v>
      </c>
      <c r="B37" s="37"/>
      <c r="C37" s="37"/>
      <c r="E37" s="37">
        <v>0</v>
      </c>
      <c r="F37" s="37"/>
      <c r="H37" s="30">
        <v>0</v>
      </c>
      <c r="J37" s="30">
        <v>0</v>
      </c>
      <c r="L37" s="30">
        <v>648</v>
      </c>
      <c r="N37" s="30">
        <v>4114713</v>
      </c>
      <c r="P37" s="30">
        <v>0</v>
      </c>
      <c r="R37" s="30">
        <v>0</v>
      </c>
      <c r="T37" s="30">
        <v>648</v>
      </c>
      <c r="V37" s="30">
        <v>7110</v>
      </c>
      <c r="X37" s="30">
        <v>4114713</v>
      </c>
      <c r="Z37" s="30">
        <v>4571665.7255999995</v>
      </c>
      <c r="AB37" s="30">
        <v>0</v>
      </c>
    </row>
    <row r="38" spans="1:28" ht="21.75" customHeight="1" x14ac:dyDescent="0.2">
      <c r="A38" s="37" t="s">
        <v>48</v>
      </c>
      <c r="B38" s="37"/>
      <c r="C38" s="37"/>
      <c r="E38" s="37">
        <v>0</v>
      </c>
      <c r="F38" s="37"/>
      <c r="H38" s="30">
        <v>0</v>
      </c>
      <c r="J38" s="30">
        <v>0</v>
      </c>
      <c r="L38" s="30">
        <v>2448095</v>
      </c>
      <c r="N38" s="30">
        <v>3286665290</v>
      </c>
      <c r="P38" s="30">
        <v>-2448095</v>
      </c>
      <c r="R38" s="30">
        <v>3012229680</v>
      </c>
      <c r="T38" s="30">
        <v>0</v>
      </c>
      <c r="V38" s="30">
        <v>0</v>
      </c>
      <c r="X38" s="30">
        <v>0</v>
      </c>
      <c r="Z38" s="30">
        <v>0</v>
      </c>
      <c r="AB38" s="30">
        <v>0</v>
      </c>
    </row>
    <row r="39" spans="1:28" ht="21.75" customHeight="1" x14ac:dyDescent="0.2">
      <c r="A39" s="37" t="s">
        <v>49</v>
      </c>
      <c r="B39" s="37"/>
      <c r="C39" s="37"/>
      <c r="E39" s="37">
        <v>0</v>
      </c>
      <c r="F39" s="37"/>
      <c r="H39" s="30">
        <v>0</v>
      </c>
      <c r="J39" s="30">
        <v>0</v>
      </c>
      <c r="L39" s="30">
        <v>750000</v>
      </c>
      <c r="N39" s="30">
        <v>23311473000</v>
      </c>
      <c r="P39" s="30">
        <v>0</v>
      </c>
      <c r="R39" s="30">
        <v>0</v>
      </c>
      <c r="T39" s="30">
        <v>750000</v>
      </c>
      <c r="V39" s="30">
        <v>32550</v>
      </c>
      <c r="X39" s="30">
        <v>23311473000</v>
      </c>
      <c r="Z39" s="30">
        <v>24223791375</v>
      </c>
      <c r="AB39" s="30">
        <v>0.78</v>
      </c>
    </row>
    <row r="40" spans="1:28" ht="21.75" customHeight="1" x14ac:dyDescent="0.2">
      <c r="A40" s="37" t="s">
        <v>50</v>
      </c>
      <c r="B40" s="37"/>
      <c r="C40" s="37"/>
      <c r="E40" s="37">
        <v>0</v>
      </c>
      <c r="F40" s="37"/>
      <c r="H40" s="30">
        <v>0</v>
      </c>
      <c r="J40" s="30">
        <v>0</v>
      </c>
      <c r="L40" s="30">
        <v>8800000</v>
      </c>
      <c r="N40" s="30">
        <v>22390799434</v>
      </c>
      <c r="P40" s="30">
        <v>0</v>
      </c>
      <c r="R40" s="30">
        <v>0</v>
      </c>
      <c r="T40" s="30">
        <v>8800000</v>
      </c>
      <c r="V40" s="30">
        <v>3013</v>
      </c>
      <c r="X40" s="30">
        <v>22390799434</v>
      </c>
      <c r="Z40" s="30">
        <v>26309443688</v>
      </c>
      <c r="AB40" s="30">
        <v>0.85</v>
      </c>
    </row>
    <row r="41" spans="1:28" ht="21.75" customHeight="1" x14ac:dyDescent="0.2">
      <c r="A41" s="37" t="s">
        <v>51</v>
      </c>
      <c r="B41" s="37"/>
      <c r="C41" s="37"/>
      <c r="E41" s="37">
        <v>0</v>
      </c>
      <c r="F41" s="37"/>
      <c r="H41" s="30">
        <v>0</v>
      </c>
      <c r="J41" s="30">
        <v>0</v>
      </c>
      <c r="L41" s="30">
        <v>1100000</v>
      </c>
      <c r="N41" s="30">
        <v>14482478717</v>
      </c>
      <c r="P41" s="30">
        <v>0</v>
      </c>
      <c r="R41" s="30">
        <v>0</v>
      </c>
      <c r="T41" s="30">
        <v>1100000</v>
      </c>
      <c r="V41" s="30">
        <v>14160</v>
      </c>
      <c r="X41" s="30">
        <v>14482478717</v>
      </c>
      <c r="Z41" s="30">
        <v>15455597520</v>
      </c>
      <c r="AB41" s="30">
        <v>0.5</v>
      </c>
    </row>
    <row r="42" spans="1:28" ht="21.75" customHeight="1" x14ac:dyDescent="0.2">
      <c r="A42" s="37" t="s">
        <v>52</v>
      </c>
      <c r="B42" s="37"/>
      <c r="C42" s="37"/>
      <c r="E42" s="37">
        <v>0</v>
      </c>
      <c r="F42" s="37"/>
      <c r="H42" s="30">
        <v>0</v>
      </c>
      <c r="J42" s="30">
        <v>0</v>
      </c>
      <c r="L42" s="30">
        <v>1600000</v>
      </c>
      <c r="N42" s="30">
        <v>7771293081</v>
      </c>
      <c r="P42" s="30">
        <v>0</v>
      </c>
      <c r="R42" s="30">
        <v>0</v>
      </c>
      <c r="T42" s="30">
        <v>1600000</v>
      </c>
      <c r="V42" s="30">
        <v>5150</v>
      </c>
      <c r="X42" s="30">
        <v>7771293081</v>
      </c>
      <c r="Z42" s="30">
        <v>8176304800</v>
      </c>
      <c r="AB42" s="30">
        <v>0.26</v>
      </c>
    </row>
    <row r="43" spans="1:28" ht="21.75" customHeight="1" x14ac:dyDescent="0.2">
      <c r="A43" s="37" t="s">
        <v>53</v>
      </c>
      <c r="B43" s="37"/>
      <c r="C43" s="37"/>
      <c r="E43" s="37">
        <v>0</v>
      </c>
      <c r="F43" s="37"/>
      <c r="H43" s="30">
        <v>0</v>
      </c>
      <c r="J43" s="30">
        <v>0</v>
      </c>
      <c r="L43" s="30">
        <v>12659000</v>
      </c>
      <c r="N43" s="30">
        <v>3345476167</v>
      </c>
      <c r="P43" s="30">
        <v>0</v>
      </c>
      <c r="R43" s="30">
        <v>0</v>
      </c>
      <c r="T43" s="30">
        <v>0</v>
      </c>
      <c r="V43" s="30">
        <v>0</v>
      </c>
      <c r="X43" s="30">
        <v>0</v>
      </c>
      <c r="Z43" s="30">
        <v>0</v>
      </c>
      <c r="AB43" s="30">
        <v>0</v>
      </c>
    </row>
    <row r="44" spans="1:28" ht="21.75" customHeight="1" x14ac:dyDescent="0.2">
      <c r="A44" s="37" t="s">
        <v>54</v>
      </c>
      <c r="B44" s="37"/>
      <c r="C44" s="37"/>
      <c r="E44" s="37">
        <v>0</v>
      </c>
      <c r="F44" s="37"/>
      <c r="H44" s="30">
        <v>0</v>
      </c>
      <c r="J44" s="30">
        <v>0</v>
      </c>
      <c r="L44" s="30">
        <v>8732000</v>
      </c>
      <c r="N44" s="30">
        <v>1690823786</v>
      </c>
      <c r="P44" s="30">
        <v>0</v>
      </c>
      <c r="R44" s="30">
        <v>0</v>
      </c>
      <c r="T44" s="30">
        <v>0</v>
      </c>
      <c r="V44" s="30">
        <v>0</v>
      </c>
      <c r="X44" s="30">
        <v>0</v>
      </c>
      <c r="Z44" s="30">
        <v>0</v>
      </c>
      <c r="AB44" s="30">
        <v>0</v>
      </c>
    </row>
    <row r="45" spans="1:28" ht="21.75" customHeight="1" x14ac:dyDescent="0.2">
      <c r="A45" s="37" t="s">
        <v>55</v>
      </c>
      <c r="B45" s="37"/>
      <c r="C45" s="37"/>
      <c r="E45" s="37">
        <v>0</v>
      </c>
      <c r="F45" s="37"/>
      <c r="H45" s="30">
        <v>0</v>
      </c>
      <c r="J45" s="30">
        <v>0</v>
      </c>
      <c r="L45" s="30">
        <v>597321</v>
      </c>
      <c r="N45" s="30">
        <v>1844649724</v>
      </c>
      <c r="P45" s="30">
        <v>-97321</v>
      </c>
      <c r="R45" s="30">
        <v>305350260</v>
      </c>
      <c r="T45" s="30">
        <v>500000</v>
      </c>
      <c r="V45" s="30">
        <v>3162</v>
      </c>
      <c r="X45" s="30">
        <v>1544102521</v>
      </c>
      <c r="Z45" s="30">
        <v>1568778870</v>
      </c>
      <c r="AB45" s="30">
        <v>0.05</v>
      </c>
    </row>
    <row r="46" spans="1:28" ht="21.75" customHeight="1" x14ac:dyDescent="0.2">
      <c r="A46" s="37" t="s">
        <v>56</v>
      </c>
      <c r="B46" s="37"/>
      <c r="C46" s="37"/>
      <c r="E46" s="37">
        <v>0</v>
      </c>
      <c r="F46" s="37"/>
      <c r="H46" s="30">
        <v>0</v>
      </c>
      <c r="J46" s="30">
        <v>0</v>
      </c>
      <c r="L46" s="30">
        <v>4800000</v>
      </c>
      <c r="N46" s="30">
        <v>9931790363</v>
      </c>
      <c r="P46" s="30">
        <v>0</v>
      </c>
      <c r="R46" s="30">
        <v>0</v>
      </c>
      <c r="T46" s="30">
        <v>4800000</v>
      </c>
      <c r="V46" s="30">
        <v>2755</v>
      </c>
      <c r="X46" s="30">
        <v>9931790363</v>
      </c>
      <c r="Z46" s="30">
        <v>13121778480</v>
      </c>
      <c r="AB46" s="30">
        <v>0.42</v>
      </c>
    </row>
    <row r="47" spans="1:28" ht="21.75" customHeight="1" x14ac:dyDescent="0.2">
      <c r="A47" s="37" t="s">
        <v>57</v>
      </c>
      <c r="B47" s="37"/>
      <c r="C47" s="37"/>
      <c r="E47" s="37">
        <v>0</v>
      </c>
      <c r="F47" s="37"/>
      <c r="H47" s="30">
        <v>0</v>
      </c>
      <c r="J47" s="30">
        <v>0</v>
      </c>
      <c r="L47" s="30">
        <v>600000</v>
      </c>
      <c r="N47" s="30">
        <v>8636775369</v>
      </c>
      <c r="P47" s="30">
        <v>0</v>
      </c>
      <c r="R47" s="30">
        <v>0</v>
      </c>
      <c r="T47" s="30">
        <v>600000</v>
      </c>
      <c r="V47" s="30">
        <v>17230</v>
      </c>
      <c r="X47" s="30">
        <v>8636775369</v>
      </c>
      <c r="Z47" s="30">
        <v>10258087260</v>
      </c>
      <c r="AB47" s="30">
        <v>0.33</v>
      </c>
    </row>
    <row r="48" spans="1:28" ht="21.75" customHeight="1" x14ac:dyDescent="0.2">
      <c r="A48" s="37" t="s">
        <v>58</v>
      </c>
      <c r="B48" s="37"/>
      <c r="C48" s="37"/>
      <c r="E48" s="37">
        <v>0</v>
      </c>
      <c r="F48" s="37"/>
      <c r="H48" s="30">
        <v>0</v>
      </c>
      <c r="J48" s="30">
        <v>0</v>
      </c>
      <c r="L48" s="30">
        <v>585000</v>
      </c>
      <c r="N48" s="30">
        <v>3970921429</v>
      </c>
      <c r="P48" s="30">
        <v>0</v>
      </c>
      <c r="R48" s="30">
        <v>0</v>
      </c>
      <c r="T48" s="30">
        <v>585000</v>
      </c>
      <c r="V48" s="30">
        <v>6601</v>
      </c>
      <c r="X48" s="30">
        <v>3970921429</v>
      </c>
      <c r="Z48" s="30">
        <v>3831734947.9499998</v>
      </c>
      <c r="AB48" s="30">
        <v>0.12</v>
      </c>
    </row>
    <row r="49" spans="1:28" ht="21.75" customHeight="1" x14ac:dyDescent="0.2">
      <c r="A49" s="37" t="s">
        <v>59</v>
      </c>
      <c r="B49" s="37"/>
      <c r="C49" s="37"/>
      <c r="E49" s="37">
        <v>0</v>
      </c>
      <c r="F49" s="37"/>
      <c r="H49" s="30">
        <v>0</v>
      </c>
      <c r="J49" s="30">
        <v>0</v>
      </c>
      <c r="L49" s="30">
        <v>1728711</v>
      </c>
      <c r="N49" s="30">
        <v>3325775455</v>
      </c>
      <c r="P49" s="30">
        <v>0</v>
      </c>
      <c r="R49" s="30">
        <v>0</v>
      </c>
      <c r="T49" s="30">
        <v>1728711</v>
      </c>
      <c r="V49" s="30">
        <v>2369</v>
      </c>
      <c r="X49" s="30">
        <v>3325775455</v>
      </c>
      <c r="Z49" s="30">
        <v>4063659563.54493</v>
      </c>
      <c r="AB49" s="30">
        <v>0.13</v>
      </c>
    </row>
    <row r="50" spans="1:28" ht="21.75" customHeight="1" x14ac:dyDescent="0.2">
      <c r="A50" s="37" t="s">
        <v>60</v>
      </c>
      <c r="B50" s="37"/>
      <c r="C50" s="37"/>
      <c r="E50" s="37">
        <v>0</v>
      </c>
      <c r="F50" s="37"/>
      <c r="H50" s="30">
        <v>0</v>
      </c>
      <c r="J50" s="30">
        <v>0</v>
      </c>
      <c r="L50" s="30">
        <v>100000</v>
      </c>
      <c r="N50" s="30">
        <v>3491276015</v>
      </c>
      <c r="P50" s="30">
        <v>-100000</v>
      </c>
      <c r="R50" s="30">
        <v>4045484811</v>
      </c>
      <c r="T50" s="30">
        <v>0</v>
      </c>
      <c r="V50" s="30">
        <v>0</v>
      </c>
      <c r="X50" s="30">
        <v>0</v>
      </c>
      <c r="Z50" s="30">
        <v>0</v>
      </c>
      <c r="AB50" s="30">
        <v>0</v>
      </c>
    </row>
    <row r="51" spans="1:28" ht="21.75" customHeight="1" x14ac:dyDescent="0.2">
      <c r="A51" s="37" t="s">
        <v>61</v>
      </c>
      <c r="B51" s="37"/>
      <c r="C51" s="37"/>
      <c r="E51" s="37">
        <v>0</v>
      </c>
      <c r="F51" s="37"/>
      <c r="H51" s="30">
        <v>0</v>
      </c>
      <c r="J51" s="30">
        <v>0</v>
      </c>
      <c r="L51" s="30">
        <v>1600000</v>
      </c>
      <c r="N51" s="30">
        <v>6616247199</v>
      </c>
      <c r="P51" s="30">
        <v>0</v>
      </c>
      <c r="R51" s="30">
        <v>0</v>
      </c>
      <c r="T51" s="30">
        <v>1600000</v>
      </c>
      <c r="V51" s="30">
        <v>5282</v>
      </c>
      <c r="X51" s="30">
        <v>6616247199</v>
      </c>
      <c r="Z51" s="30">
        <v>8385872224</v>
      </c>
      <c r="AB51" s="30">
        <v>0.27</v>
      </c>
    </row>
    <row r="52" spans="1:28" ht="21.75" customHeight="1" x14ac:dyDescent="0.2">
      <c r="A52" s="37" t="s">
        <v>62</v>
      </c>
      <c r="B52" s="37"/>
      <c r="C52" s="37"/>
      <c r="E52" s="37">
        <v>0</v>
      </c>
      <c r="F52" s="37"/>
      <c r="H52" s="30">
        <v>0</v>
      </c>
      <c r="J52" s="30">
        <v>0</v>
      </c>
      <c r="L52" s="30">
        <v>4550000</v>
      </c>
      <c r="N52" s="30">
        <v>6598572449</v>
      </c>
      <c r="P52" s="30">
        <v>0</v>
      </c>
      <c r="R52" s="30">
        <v>0</v>
      </c>
      <c r="T52" s="30">
        <v>4550000</v>
      </c>
      <c r="V52" s="30">
        <v>1794</v>
      </c>
      <c r="X52" s="30">
        <v>6598572449</v>
      </c>
      <c r="Z52" s="30">
        <v>8099602329</v>
      </c>
      <c r="AB52" s="30">
        <v>0.26</v>
      </c>
    </row>
    <row r="53" spans="1:28" ht="21.75" customHeight="1" x14ac:dyDescent="0.2">
      <c r="A53" s="37" t="s">
        <v>63</v>
      </c>
      <c r="B53" s="37"/>
      <c r="C53" s="37"/>
      <c r="E53" s="37">
        <v>0</v>
      </c>
      <c r="F53" s="37"/>
      <c r="H53" s="30">
        <v>0</v>
      </c>
      <c r="J53" s="30">
        <v>0</v>
      </c>
      <c r="L53" s="30">
        <v>400000</v>
      </c>
      <c r="N53" s="30">
        <v>1464691562</v>
      </c>
      <c r="P53" s="30">
        <v>0</v>
      </c>
      <c r="R53" s="30">
        <v>0</v>
      </c>
      <c r="T53" s="30">
        <v>400000</v>
      </c>
      <c r="V53" s="30">
        <v>4814</v>
      </c>
      <c r="X53" s="30">
        <v>1464691562</v>
      </c>
      <c r="Z53" s="30">
        <v>1910715112</v>
      </c>
      <c r="AB53" s="30">
        <v>0.06</v>
      </c>
    </row>
    <row r="54" spans="1:28" ht="21.75" customHeight="1" x14ac:dyDescent="0.2">
      <c r="A54" s="37" t="s">
        <v>64</v>
      </c>
      <c r="B54" s="37"/>
      <c r="C54" s="37"/>
      <c r="E54" s="37">
        <v>0</v>
      </c>
      <c r="F54" s="37"/>
      <c r="H54" s="30">
        <v>0</v>
      </c>
      <c r="J54" s="30">
        <v>0</v>
      </c>
      <c r="L54" s="30">
        <v>3700000</v>
      </c>
      <c r="N54" s="30">
        <v>36492917214</v>
      </c>
      <c r="P54" s="30">
        <v>0</v>
      </c>
      <c r="R54" s="30">
        <v>0</v>
      </c>
      <c r="T54" s="30">
        <v>3700000</v>
      </c>
      <c r="V54" s="30">
        <v>13310</v>
      </c>
      <c r="X54" s="30">
        <v>36492917214</v>
      </c>
      <c r="Z54" s="30">
        <v>48866320690</v>
      </c>
      <c r="AB54" s="30">
        <v>1.57</v>
      </c>
    </row>
    <row r="55" spans="1:28" ht="21.75" customHeight="1" x14ac:dyDescent="0.2">
      <c r="A55" s="37" t="s">
        <v>65</v>
      </c>
      <c r="B55" s="37"/>
      <c r="C55" s="37"/>
      <c r="E55" s="37">
        <v>0</v>
      </c>
      <c r="F55" s="37"/>
      <c r="H55" s="30">
        <v>0</v>
      </c>
      <c r="J55" s="30">
        <v>0</v>
      </c>
      <c r="L55" s="30">
        <v>100000</v>
      </c>
      <c r="N55" s="30">
        <v>4633310337</v>
      </c>
      <c r="P55" s="30">
        <v>0</v>
      </c>
      <c r="R55" s="30">
        <v>0</v>
      </c>
      <c r="T55" s="30">
        <v>100000</v>
      </c>
      <c r="V55" s="30">
        <v>62040</v>
      </c>
      <c r="X55" s="30">
        <v>4633310337</v>
      </c>
      <c r="Z55" s="30">
        <v>6156043080</v>
      </c>
      <c r="AB55" s="30">
        <v>0.2</v>
      </c>
    </row>
    <row r="56" spans="1:28" ht="21.75" customHeight="1" x14ac:dyDescent="0.2">
      <c r="A56" s="37" t="s">
        <v>66</v>
      </c>
      <c r="B56" s="37"/>
      <c r="C56" s="37"/>
      <c r="E56" s="37">
        <v>0</v>
      </c>
      <c r="F56" s="37"/>
      <c r="H56" s="30">
        <v>0</v>
      </c>
      <c r="J56" s="30">
        <v>0</v>
      </c>
      <c r="L56" s="30">
        <v>1542189</v>
      </c>
      <c r="N56" s="30">
        <v>6859745031</v>
      </c>
      <c r="P56" s="30">
        <v>-1542189</v>
      </c>
      <c r="R56" s="30">
        <v>7650319018</v>
      </c>
      <c r="T56" s="30">
        <v>0</v>
      </c>
      <c r="V56" s="30">
        <v>0</v>
      </c>
      <c r="X56" s="30">
        <v>0</v>
      </c>
      <c r="Z56" s="30">
        <v>0</v>
      </c>
      <c r="AB56" s="30">
        <v>0</v>
      </c>
    </row>
    <row r="57" spans="1:28" ht="21.75" customHeight="1" x14ac:dyDescent="0.2">
      <c r="A57" s="37" t="s">
        <v>67</v>
      </c>
      <c r="B57" s="37"/>
      <c r="C57" s="37"/>
      <c r="E57" s="37">
        <v>0</v>
      </c>
      <c r="F57" s="37"/>
      <c r="H57" s="30">
        <v>0</v>
      </c>
      <c r="J57" s="30">
        <v>0</v>
      </c>
      <c r="L57" s="30">
        <v>1400000</v>
      </c>
      <c r="N57" s="30">
        <v>8017301306</v>
      </c>
      <c r="P57" s="30">
        <v>0</v>
      </c>
      <c r="R57" s="30">
        <v>0</v>
      </c>
      <c r="T57" s="30">
        <v>1400000</v>
      </c>
      <c r="V57" s="30">
        <v>7330</v>
      </c>
      <c r="X57" s="30">
        <v>8017301306</v>
      </c>
      <c r="Z57" s="30">
        <v>10182674740</v>
      </c>
      <c r="AB57" s="30">
        <v>0.33</v>
      </c>
    </row>
    <row r="58" spans="1:28" ht="21.75" customHeight="1" x14ac:dyDescent="0.2">
      <c r="A58" s="37" t="s">
        <v>68</v>
      </c>
      <c r="B58" s="37"/>
      <c r="C58" s="37"/>
      <c r="E58" s="37">
        <v>0</v>
      </c>
      <c r="F58" s="37"/>
      <c r="H58" s="30">
        <v>0</v>
      </c>
      <c r="J58" s="30">
        <v>0</v>
      </c>
      <c r="L58" s="30">
        <v>200000</v>
      </c>
      <c r="N58" s="30">
        <v>1520038618</v>
      </c>
      <c r="P58" s="30">
        <v>0</v>
      </c>
      <c r="R58" s="30">
        <v>0</v>
      </c>
      <c r="T58" s="30">
        <v>200000</v>
      </c>
      <c r="V58" s="30">
        <v>11190</v>
      </c>
      <c r="X58" s="30">
        <v>1520038618</v>
      </c>
      <c r="Z58" s="30">
        <v>2220700260</v>
      </c>
      <c r="AB58" s="30">
        <v>7.0000000000000007E-2</v>
      </c>
    </row>
    <row r="59" spans="1:28" ht="21.75" customHeight="1" x14ac:dyDescent="0.2">
      <c r="A59" s="37" t="s">
        <v>69</v>
      </c>
      <c r="B59" s="37"/>
      <c r="C59" s="37"/>
      <c r="E59" s="37">
        <v>0</v>
      </c>
      <c r="F59" s="37"/>
      <c r="H59" s="30">
        <v>0</v>
      </c>
      <c r="J59" s="30">
        <v>0</v>
      </c>
      <c r="L59" s="30">
        <v>5000531</v>
      </c>
      <c r="N59" s="30">
        <v>50641023643</v>
      </c>
      <c r="P59" s="30">
        <v>-300531</v>
      </c>
      <c r="R59" s="30">
        <v>4477991126</v>
      </c>
      <c r="T59" s="30">
        <v>4700000</v>
      </c>
      <c r="V59" s="30">
        <v>14430</v>
      </c>
      <c r="X59" s="30">
        <v>47597507369</v>
      </c>
      <c r="Z59" s="30">
        <v>67296743670</v>
      </c>
      <c r="AB59" s="30">
        <v>2.17</v>
      </c>
    </row>
    <row r="60" spans="1:28" ht="21.75" customHeight="1" x14ac:dyDescent="0.2">
      <c r="A60" s="37" t="s">
        <v>70</v>
      </c>
      <c r="B60" s="37"/>
      <c r="C60" s="37"/>
      <c r="E60" s="37">
        <v>0</v>
      </c>
      <c r="F60" s="37"/>
      <c r="H60" s="30">
        <v>0</v>
      </c>
      <c r="J60" s="30">
        <v>0</v>
      </c>
      <c r="L60" s="30">
        <v>100000</v>
      </c>
      <c r="N60" s="30">
        <v>4948146833</v>
      </c>
      <c r="P60" s="30">
        <v>-100000</v>
      </c>
      <c r="R60" s="30">
        <v>6611495019</v>
      </c>
      <c r="T60" s="30">
        <v>0</v>
      </c>
      <c r="V60" s="30">
        <v>0</v>
      </c>
      <c r="X60" s="30">
        <v>0</v>
      </c>
      <c r="Z60" s="30">
        <v>0</v>
      </c>
      <c r="AB60" s="30">
        <v>0</v>
      </c>
    </row>
    <row r="61" spans="1:28" ht="21.75" customHeight="1" x14ac:dyDescent="0.2">
      <c r="A61" s="37" t="s">
        <v>71</v>
      </c>
      <c r="B61" s="37"/>
      <c r="C61" s="37"/>
      <c r="E61" s="37">
        <v>0</v>
      </c>
      <c r="F61" s="37"/>
      <c r="H61" s="30">
        <v>0</v>
      </c>
      <c r="J61" s="30">
        <v>0</v>
      </c>
      <c r="L61" s="30">
        <v>23000000</v>
      </c>
      <c r="N61" s="30">
        <v>44997532927</v>
      </c>
      <c r="P61" s="30">
        <v>0</v>
      </c>
      <c r="R61" s="30">
        <v>0</v>
      </c>
      <c r="T61" s="30">
        <v>23000000</v>
      </c>
      <c r="V61" s="30">
        <v>2392</v>
      </c>
      <c r="X61" s="30">
        <v>44997532927</v>
      </c>
      <c r="Z61" s="30">
        <v>54590726320</v>
      </c>
      <c r="AB61" s="30">
        <v>1.76</v>
      </c>
    </row>
    <row r="62" spans="1:28" ht="21.75" customHeight="1" x14ac:dyDescent="0.2">
      <c r="A62" s="37" t="s">
        <v>72</v>
      </c>
      <c r="B62" s="37"/>
      <c r="C62" s="37"/>
      <c r="E62" s="37">
        <v>0</v>
      </c>
      <c r="F62" s="37"/>
      <c r="H62" s="30">
        <v>0</v>
      </c>
      <c r="J62" s="30">
        <v>0</v>
      </c>
      <c r="L62" s="30">
        <v>4373737</v>
      </c>
      <c r="N62" s="30">
        <v>21840761552</v>
      </c>
      <c r="P62" s="30">
        <v>-1073737</v>
      </c>
      <c r="R62" s="30">
        <v>5799166691</v>
      </c>
      <c r="T62" s="30">
        <v>3300000</v>
      </c>
      <c r="V62" s="30">
        <v>5490</v>
      </c>
      <c r="X62" s="30">
        <v>16478931661</v>
      </c>
      <c r="Z62" s="30">
        <v>17976955590</v>
      </c>
      <c r="AB62" s="30">
        <v>0.57999999999999996</v>
      </c>
    </row>
    <row r="63" spans="1:28" ht="21.75" customHeight="1" x14ac:dyDescent="0.2">
      <c r="A63" s="37" t="s">
        <v>73</v>
      </c>
      <c r="B63" s="37"/>
      <c r="C63" s="37"/>
      <c r="E63" s="37">
        <v>0</v>
      </c>
      <c r="F63" s="37"/>
      <c r="H63" s="30">
        <v>0</v>
      </c>
      <c r="J63" s="30">
        <v>0</v>
      </c>
      <c r="L63" s="30">
        <v>600000</v>
      </c>
      <c r="N63" s="30">
        <v>69162100000</v>
      </c>
      <c r="P63" s="30">
        <v>0</v>
      </c>
      <c r="R63" s="30">
        <v>0</v>
      </c>
      <c r="T63" s="30">
        <v>600000</v>
      </c>
      <c r="V63" s="30">
        <v>115000</v>
      </c>
      <c r="X63" s="30">
        <v>69162100000</v>
      </c>
      <c r="Z63" s="30">
        <v>68834400000</v>
      </c>
      <c r="AB63" s="30">
        <v>2.21</v>
      </c>
    </row>
    <row r="64" spans="1:28" ht="21.75" customHeight="1" x14ac:dyDescent="0.2">
      <c r="A64" s="37" t="s">
        <v>74</v>
      </c>
      <c r="B64" s="37"/>
      <c r="C64" s="37"/>
      <c r="E64" s="37">
        <v>0</v>
      </c>
      <c r="F64" s="37"/>
      <c r="H64" s="30">
        <v>0</v>
      </c>
      <c r="J64" s="30">
        <v>0</v>
      </c>
      <c r="L64" s="30">
        <v>8200000</v>
      </c>
      <c r="N64" s="30">
        <v>66185850332</v>
      </c>
      <c r="P64" s="30">
        <v>-8200000</v>
      </c>
      <c r="R64" s="30">
        <v>78936329464</v>
      </c>
      <c r="T64" s="30">
        <v>0</v>
      </c>
      <c r="V64" s="30">
        <v>0</v>
      </c>
      <c r="X64" s="30">
        <v>0</v>
      </c>
      <c r="Z64" s="30">
        <v>0</v>
      </c>
      <c r="AB64" s="30">
        <v>0</v>
      </c>
    </row>
    <row r="65" spans="1:28" ht="21.75" customHeight="1" x14ac:dyDescent="0.2">
      <c r="A65" s="37" t="s">
        <v>75</v>
      </c>
      <c r="B65" s="37"/>
      <c r="C65" s="37"/>
      <c r="E65" s="37">
        <v>0</v>
      </c>
      <c r="F65" s="37"/>
      <c r="H65" s="30">
        <v>0</v>
      </c>
      <c r="J65" s="30">
        <v>0</v>
      </c>
      <c r="L65" s="30">
        <v>400000</v>
      </c>
      <c r="N65" s="30">
        <v>4965093074</v>
      </c>
      <c r="P65" s="30">
        <v>-400000</v>
      </c>
      <c r="R65" s="30">
        <v>5465423174</v>
      </c>
      <c r="T65" s="30">
        <v>0</v>
      </c>
      <c r="V65" s="30">
        <v>0</v>
      </c>
      <c r="X65" s="30">
        <v>0</v>
      </c>
      <c r="Z65" s="30">
        <v>0</v>
      </c>
      <c r="AB65" s="30">
        <v>0</v>
      </c>
    </row>
    <row r="66" spans="1:28" ht="21.75" customHeight="1" x14ac:dyDescent="0.2">
      <c r="A66" s="37" t="s">
        <v>76</v>
      </c>
      <c r="B66" s="37"/>
      <c r="C66" s="37"/>
      <c r="E66" s="37">
        <v>0</v>
      </c>
      <c r="F66" s="37"/>
      <c r="H66" s="30">
        <v>0</v>
      </c>
      <c r="J66" s="30">
        <v>0</v>
      </c>
      <c r="L66" s="30">
        <v>35000000</v>
      </c>
      <c r="N66" s="30">
        <v>85384663035</v>
      </c>
      <c r="P66" s="30">
        <v>0</v>
      </c>
      <c r="R66" s="30">
        <v>0</v>
      </c>
      <c r="T66" s="30">
        <v>35000000</v>
      </c>
      <c r="V66" s="30">
        <v>2996</v>
      </c>
      <c r="X66" s="30">
        <v>85384663035</v>
      </c>
      <c r="Z66" s="30">
        <v>104049432200</v>
      </c>
      <c r="AB66" s="30">
        <v>3.35</v>
      </c>
    </row>
    <row r="67" spans="1:28" ht="21.75" customHeight="1" x14ac:dyDescent="0.2">
      <c r="A67" s="37" t="s">
        <v>77</v>
      </c>
      <c r="B67" s="37"/>
      <c r="C67" s="37"/>
      <c r="E67" s="37">
        <v>0</v>
      </c>
      <c r="F67" s="37"/>
      <c r="H67" s="30">
        <v>0</v>
      </c>
      <c r="J67" s="30">
        <v>0</v>
      </c>
      <c r="L67" s="30">
        <v>2000000</v>
      </c>
      <c r="N67" s="30">
        <v>23463109800</v>
      </c>
      <c r="P67" s="30">
        <v>-1502000</v>
      </c>
      <c r="R67" s="30">
        <v>20982891136</v>
      </c>
      <c r="T67" s="30">
        <v>498000</v>
      </c>
      <c r="V67" s="30">
        <v>14610</v>
      </c>
      <c r="X67" s="30">
        <v>5842314340</v>
      </c>
      <c r="Z67" s="30">
        <v>7219538220.6000004</v>
      </c>
      <c r="AB67" s="30">
        <v>0.23</v>
      </c>
    </row>
    <row r="68" spans="1:28" ht="21.75" customHeight="1" x14ac:dyDescent="0.2">
      <c r="A68" s="37" t="s">
        <v>78</v>
      </c>
      <c r="B68" s="37"/>
      <c r="C68" s="37"/>
      <c r="E68" s="37">
        <v>0</v>
      </c>
      <c r="F68" s="37"/>
      <c r="H68" s="30">
        <v>0</v>
      </c>
      <c r="J68" s="30">
        <v>0</v>
      </c>
      <c r="L68" s="30">
        <v>10000000</v>
      </c>
      <c r="N68" s="30">
        <v>40007610300</v>
      </c>
      <c r="P68" s="30">
        <v>-10000000</v>
      </c>
      <c r="R68" s="30">
        <v>62694491722</v>
      </c>
      <c r="T68" s="30">
        <v>0</v>
      </c>
      <c r="V68" s="30">
        <v>0</v>
      </c>
      <c r="X68" s="30">
        <v>0</v>
      </c>
      <c r="Z68" s="30">
        <v>0</v>
      </c>
      <c r="AB68" s="30">
        <v>0</v>
      </c>
    </row>
    <row r="69" spans="1:28" ht="21.75" customHeight="1" x14ac:dyDescent="0.2">
      <c r="A69" s="37" t="s">
        <v>79</v>
      </c>
      <c r="B69" s="37"/>
      <c r="C69" s="37"/>
      <c r="E69" s="37">
        <v>0</v>
      </c>
      <c r="F69" s="37"/>
      <c r="H69" s="30">
        <v>0</v>
      </c>
      <c r="J69" s="30">
        <v>0</v>
      </c>
      <c r="L69" s="30">
        <v>100000</v>
      </c>
      <c r="N69" s="30">
        <v>1718566088</v>
      </c>
      <c r="P69" s="30">
        <v>0</v>
      </c>
      <c r="R69" s="30">
        <v>0</v>
      </c>
      <c r="T69" s="30">
        <v>100000</v>
      </c>
      <c r="V69" s="30">
        <v>28970</v>
      </c>
      <c r="X69" s="30">
        <v>1718566088</v>
      </c>
      <c r="Z69" s="30">
        <v>2874606190</v>
      </c>
      <c r="AB69" s="30">
        <v>0.09</v>
      </c>
    </row>
    <row r="70" spans="1:28" ht="21.75" customHeight="1" x14ac:dyDescent="0.2">
      <c r="A70" s="38" t="s">
        <v>80</v>
      </c>
      <c r="B70" s="38"/>
      <c r="C70" s="38"/>
      <c r="D70" s="32"/>
      <c r="E70" s="37">
        <v>0</v>
      </c>
      <c r="F70" s="38"/>
      <c r="H70" s="31">
        <v>0</v>
      </c>
      <c r="J70" s="31">
        <v>0</v>
      </c>
      <c r="L70" s="31">
        <v>6000000</v>
      </c>
      <c r="N70" s="31">
        <v>45120465000</v>
      </c>
      <c r="P70" s="31">
        <v>-2012000</v>
      </c>
      <c r="R70" s="31">
        <v>21108934895</v>
      </c>
      <c r="T70" s="31">
        <v>3988000</v>
      </c>
      <c r="V70" s="31">
        <v>11390</v>
      </c>
      <c r="X70" s="31">
        <v>29990069070</v>
      </c>
      <c r="Z70" s="31">
        <v>45072197736.400002</v>
      </c>
      <c r="AB70" s="31">
        <v>1.45</v>
      </c>
    </row>
    <row r="71" spans="1:28" ht="21.75" customHeight="1" x14ac:dyDescent="0.2">
      <c r="A71" s="39" t="s">
        <v>81</v>
      </c>
      <c r="B71" s="39"/>
      <c r="C71" s="39"/>
      <c r="D71" s="39"/>
      <c r="F71" s="34">
        <f>SUM(E9:F70)</f>
        <v>118457463</v>
      </c>
      <c r="H71" s="34">
        <f>SUM(H9:H70)</f>
        <v>549846437750</v>
      </c>
      <c r="J71" s="34">
        <f>SUM(J9:J70)</f>
        <v>564325634741.5979</v>
      </c>
      <c r="L71" s="34">
        <f>SUM(L9:L70)</f>
        <v>474850389</v>
      </c>
      <c r="N71" s="34">
        <f>SUM(N9:N70)</f>
        <v>2265037007635</v>
      </c>
      <c r="P71" s="34">
        <f>SUM(P9:P70)</f>
        <v>-67995402</v>
      </c>
      <c r="R71" s="34">
        <f>SUM(R9:R70)</f>
        <v>436883521393</v>
      </c>
      <c r="T71" s="34">
        <f>SUM(T9:T70)</f>
        <v>503921450</v>
      </c>
      <c r="V71" s="34"/>
      <c r="X71" s="34">
        <f>SUM(X9:X70)</f>
        <v>2460962376750</v>
      </c>
      <c r="Z71" s="34">
        <f>SUM(Z9:Z70)</f>
        <v>2841479982807.2051</v>
      </c>
      <c r="AB71" s="34">
        <f>SUM(AB9:AB70)</f>
        <v>91.41</v>
      </c>
    </row>
    <row r="72" spans="1:28" ht="13.5" thickTop="1" x14ac:dyDescent="0.2"/>
  </sheetData>
  <mergeCells count="13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D71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  <pageSetUpPr fitToPage="1"/>
  </sheetPr>
  <dimension ref="A1:L20"/>
  <sheetViews>
    <sheetView rightToLeft="1" workbookViewId="0">
      <selection activeCell="F24" sqref="F24"/>
    </sheetView>
  </sheetViews>
  <sheetFormatPr defaultRowHeight="12.75" x14ac:dyDescent="0.2"/>
  <cols>
    <col min="1" max="1" width="6.28515625" style="58" bestFit="1" customWidth="1"/>
    <col min="2" max="2" width="35" style="58" customWidth="1"/>
    <col min="3" max="3" width="1.28515625" style="58" customWidth="1"/>
    <col min="4" max="4" width="20.5703125" style="58" bestFit="1" customWidth="1"/>
    <col min="5" max="5" width="1.28515625" style="58" customWidth="1"/>
    <col min="6" max="6" width="20.42578125" style="58" bestFit="1" customWidth="1"/>
    <col min="7" max="7" width="1.28515625" style="58" customWidth="1"/>
    <col min="8" max="8" width="20.5703125" style="58" bestFit="1" customWidth="1"/>
    <col min="9" max="9" width="1.28515625" style="58" customWidth="1"/>
    <col min="10" max="10" width="19" style="58" bestFit="1" customWidth="1"/>
    <col min="11" max="11" width="1.28515625" style="58" customWidth="1"/>
    <col min="12" max="12" width="18.42578125" style="58" bestFit="1" customWidth="1"/>
    <col min="13" max="13" width="0.28515625" style="58" customWidth="1"/>
    <col min="14" max="16384" width="9.140625" style="58"/>
  </cols>
  <sheetData>
    <row r="1" spans="1:12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4.45" customHeight="1" x14ac:dyDescent="0.2"/>
    <row r="5" spans="1:12" ht="14.45" customHeight="1" x14ac:dyDescent="0.2">
      <c r="A5" s="61" t="s">
        <v>87</v>
      </c>
      <c r="B5" s="62" t="s">
        <v>88</v>
      </c>
      <c r="C5" s="62"/>
      <c r="D5" s="62"/>
      <c r="E5" s="62"/>
      <c r="F5" s="62"/>
      <c r="G5" s="62"/>
      <c r="H5" s="62"/>
      <c r="I5" s="62"/>
      <c r="J5" s="62"/>
      <c r="K5" s="62"/>
      <c r="L5" s="62"/>
    </row>
    <row r="6" spans="1:12" ht="14.45" customHeight="1" x14ac:dyDescent="0.2">
      <c r="D6" s="63" t="s">
        <v>7</v>
      </c>
      <c r="F6" s="64" t="s">
        <v>8</v>
      </c>
      <c r="G6" s="64"/>
      <c r="H6" s="64"/>
      <c r="J6" s="63" t="s">
        <v>9</v>
      </c>
    </row>
    <row r="7" spans="1:12" ht="14.45" customHeight="1" x14ac:dyDescent="0.2">
      <c r="D7" s="65"/>
      <c r="F7" s="65"/>
      <c r="G7" s="65"/>
      <c r="H7" s="65"/>
      <c r="J7" s="65"/>
    </row>
    <row r="8" spans="1:12" ht="14.45" customHeight="1" x14ac:dyDescent="0.2">
      <c r="A8" s="64" t="s">
        <v>89</v>
      </c>
      <c r="B8" s="64"/>
      <c r="D8" s="63" t="s">
        <v>90</v>
      </c>
      <c r="F8" s="63" t="s">
        <v>91</v>
      </c>
      <c r="H8" s="63" t="s">
        <v>92</v>
      </c>
      <c r="J8" s="63" t="s">
        <v>90</v>
      </c>
      <c r="L8" s="63" t="s">
        <v>18</v>
      </c>
    </row>
    <row r="9" spans="1:12" ht="21.75" customHeight="1" x14ac:dyDescent="0.2">
      <c r="A9" s="55" t="s">
        <v>178</v>
      </c>
      <c r="B9" s="55"/>
      <c r="D9" s="6">
        <v>40488632010</v>
      </c>
      <c r="F9" s="6">
        <v>3307525057604</v>
      </c>
      <c r="H9" s="6">
        <v>3336653695697</v>
      </c>
      <c r="J9" s="6">
        <v>11359993917</v>
      </c>
      <c r="L9" s="6" t="s">
        <v>93</v>
      </c>
    </row>
    <row r="10" spans="1:12" ht="21.75" customHeight="1" x14ac:dyDescent="0.2">
      <c r="A10" s="53" t="s">
        <v>176</v>
      </c>
      <c r="B10" s="53"/>
      <c r="D10" s="9">
        <v>2435000000000</v>
      </c>
      <c r="F10" s="9">
        <v>375000</v>
      </c>
      <c r="H10" s="9">
        <v>2295000375000</v>
      </c>
      <c r="J10" s="9">
        <v>140000000000</v>
      </c>
      <c r="L10" s="9" t="s">
        <v>94</v>
      </c>
    </row>
    <row r="11" spans="1:12" ht="21.75" customHeight="1" x14ac:dyDescent="0.2">
      <c r="A11" s="53" t="s">
        <v>175</v>
      </c>
      <c r="B11" s="53"/>
      <c r="D11" s="9">
        <v>60000000000</v>
      </c>
      <c r="F11" s="9">
        <v>0</v>
      </c>
      <c r="H11" s="9">
        <v>60000000000</v>
      </c>
      <c r="J11" s="9">
        <v>0</v>
      </c>
      <c r="L11" s="9" t="s">
        <v>95</v>
      </c>
    </row>
    <row r="12" spans="1:12" ht="21.75" customHeight="1" x14ac:dyDescent="0.2">
      <c r="A12" s="53" t="s">
        <v>176</v>
      </c>
      <c r="B12" s="53"/>
      <c r="D12" s="9">
        <v>60000000000</v>
      </c>
      <c r="F12" s="9">
        <v>0</v>
      </c>
      <c r="H12" s="9">
        <v>60000000000</v>
      </c>
      <c r="J12" s="9">
        <v>0</v>
      </c>
      <c r="L12" s="9" t="s">
        <v>95</v>
      </c>
    </row>
    <row r="13" spans="1:12" ht="21.75" customHeight="1" x14ac:dyDescent="0.2">
      <c r="A13" s="53" t="s">
        <v>176</v>
      </c>
      <c r="B13" s="53"/>
      <c r="D13" s="9">
        <v>300000000000</v>
      </c>
      <c r="F13" s="9">
        <v>0</v>
      </c>
      <c r="H13" s="9">
        <v>300000000000</v>
      </c>
      <c r="J13" s="9">
        <v>0</v>
      </c>
      <c r="L13" s="9" t="s">
        <v>95</v>
      </c>
    </row>
    <row r="14" spans="1:12" ht="21.75" customHeight="1" x14ac:dyDescent="0.2">
      <c r="A14" s="53" t="s">
        <v>177</v>
      </c>
      <c r="B14" s="53"/>
      <c r="D14" s="9">
        <v>2883750</v>
      </c>
      <c r="F14" s="9">
        <v>632499192934</v>
      </c>
      <c r="H14" s="9">
        <v>630804268083</v>
      </c>
      <c r="J14" s="9">
        <v>1697808601</v>
      </c>
      <c r="L14" s="9" t="s">
        <v>96</v>
      </c>
    </row>
    <row r="15" spans="1:12" ht="21.75" customHeight="1" x14ac:dyDescent="0.2">
      <c r="A15" s="54" t="s">
        <v>175</v>
      </c>
      <c r="B15" s="54"/>
      <c r="D15" s="13">
        <v>60000000000</v>
      </c>
      <c r="F15" s="13">
        <v>0</v>
      </c>
      <c r="H15" s="13">
        <v>0</v>
      </c>
      <c r="J15" s="13">
        <v>60000000000</v>
      </c>
      <c r="L15" s="13" t="s">
        <v>97</v>
      </c>
    </row>
    <row r="16" spans="1:12" ht="21.75" customHeight="1" x14ac:dyDescent="0.2">
      <c r="A16" s="66" t="s">
        <v>81</v>
      </c>
      <c r="B16" s="66"/>
      <c r="D16" s="16">
        <f>SUM(D9:D15)</f>
        <v>2955491515760</v>
      </c>
      <c r="F16" s="16">
        <f>SUM(F9:F15)</f>
        <v>3940024625538</v>
      </c>
      <c r="H16" s="16">
        <f>SUM(H9:H15)</f>
        <v>6682458338780</v>
      </c>
      <c r="J16" s="16">
        <f>SUM(J9:J15)</f>
        <v>213057802518</v>
      </c>
      <c r="L16" s="67">
        <f>SUM(L9:L15)</f>
        <v>0</v>
      </c>
    </row>
    <row r="17" spans="8:8" ht="13.5" thickTop="1" x14ac:dyDescent="0.2"/>
    <row r="20" spans="8:8" x14ac:dyDescent="0.2">
      <c r="H20" s="59"/>
    </row>
  </sheetData>
  <mergeCells count="14">
    <mergeCell ref="A1:L1"/>
    <mergeCell ref="A2:L2"/>
    <mergeCell ref="A3:L3"/>
    <mergeCell ref="B5:L5"/>
    <mergeCell ref="F6:H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/>
    <pageSetUpPr fitToPage="1"/>
  </sheetPr>
  <dimension ref="A1:J13"/>
  <sheetViews>
    <sheetView rightToLeft="1" workbookViewId="0">
      <selection activeCell="F11" sqref="F11"/>
    </sheetView>
  </sheetViews>
  <sheetFormatPr defaultRowHeight="12.75" x14ac:dyDescent="0.2"/>
  <cols>
    <col min="1" max="1" width="2.5703125" customWidth="1"/>
    <col min="2" max="2" width="61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29.1" customHeight="1" x14ac:dyDescent="0.2">
      <c r="A5" s="1" t="s">
        <v>99</v>
      </c>
      <c r="B5" s="45" t="s">
        <v>100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/>
    <row r="7" spans="1:10" ht="14.45" customHeight="1" x14ac:dyDescent="0.2">
      <c r="A7" s="46" t="s">
        <v>101</v>
      </c>
      <c r="B7" s="46"/>
      <c r="D7" s="2" t="s">
        <v>102</v>
      </c>
      <c r="F7" s="2" t="s">
        <v>90</v>
      </c>
      <c r="H7" s="2" t="s">
        <v>103</v>
      </c>
      <c r="J7" s="2" t="s">
        <v>104</v>
      </c>
    </row>
    <row r="8" spans="1:10" ht="21.75" customHeight="1" x14ac:dyDescent="0.2">
      <c r="A8" s="52" t="s">
        <v>179</v>
      </c>
      <c r="B8" s="52"/>
      <c r="D8" s="5" t="s">
        <v>105</v>
      </c>
      <c r="F8" s="6">
        <v>459517667036</v>
      </c>
      <c r="H8" s="7">
        <v>91.1</v>
      </c>
      <c r="J8" s="7">
        <v>14.78</v>
      </c>
    </row>
    <row r="9" spans="1:10" ht="21.75" customHeight="1" x14ac:dyDescent="0.2">
      <c r="A9" s="49" t="s">
        <v>106</v>
      </c>
      <c r="B9" s="49"/>
      <c r="D9" s="8" t="s">
        <v>107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49" t="s">
        <v>108</v>
      </c>
      <c r="B10" s="49"/>
      <c r="D10" s="8" t="s">
        <v>109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49" t="s">
        <v>110</v>
      </c>
      <c r="B11" s="49"/>
      <c r="D11" s="8" t="s">
        <v>111</v>
      </c>
      <c r="F11" s="9">
        <v>33694289815</v>
      </c>
      <c r="H11" s="10">
        <v>6.68</v>
      </c>
      <c r="J11" s="10">
        <v>1.08</v>
      </c>
    </row>
    <row r="12" spans="1:10" ht="21.75" customHeight="1" x14ac:dyDescent="0.2">
      <c r="A12" s="50" t="s">
        <v>112</v>
      </c>
      <c r="B12" s="50"/>
      <c r="D12" s="11" t="s">
        <v>113</v>
      </c>
      <c r="F12" s="13">
        <f>'سایر درآمدها'!D11</f>
        <v>2017149363</v>
      </c>
      <c r="H12" s="14">
        <v>0.44</v>
      </c>
      <c r="J12" s="14">
        <v>7.0000000000000007E-2</v>
      </c>
    </row>
    <row r="13" spans="1:10" ht="21.75" customHeight="1" x14ac:dyDescent="0.2">
      <c r="A13" s="51" t="s">
        <v>81</v>
      </c>
      <c r="B13" s="51"/>
      <c r="D13" s="16"/>
      <c r="F13" s="16">
        <f>SUM(F8:F12)</f>
        <v>495229106214</v>
      </c>
      <c r="H13" s="17">
        <v>98.22</v>
      </c>
      <c r="J13" s="17">
        <v>15.93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  <pageSetUpPr fitToPage="1"/>
  </sheetPr>
  <dimension ref="A1:Y88"/>
  <sheetViews>
    <sheetView rightToLeft="1" workbookViewId="0">
      <pane ySplit="8" topLeftCell="A54" activePane="bottomLeft" state="frozen"/>
      <selection pane="bottomLeft" activeCell="F69" sqref="F69"/>
    </sheetView>
  </sheetViews>
  <sheetFormatPr defaultRowHeight="12.75" x14ac:dyDescent="0.2"/>
  <cols>
    <col min="1" max="1" width="6.140625" style="24" bestFit="1" customWidth="1"/>
    <col min="2" max="2" width="21.7109375" style="24" customWidth="1"/>
    <col min="3" max="3" width="1.28515625" style="24" customWidth="1"/>
    <col min="4" max="4" width="14.85546875" style="24" bestFit="1" customWidth="1"/>
    <col min="5" max="5" width="1.28515625" style="24" customWidth="1"/>
    <col min="6" max="6" width="17" style="24" bestFit="1" customWidth="1"/>
    <col min="7" max="7" width="1.28515625" style="24" customWidth="1"/>
    <col min="8" max="8" width="17.5703125" style="24" bestFit="1" customWidth="1"/>
    <col min="9" max="9" width="1.28515625" style="24" customWidth="1"/>
    <col min="10" max="10" width="16.85546875" style="24" bestFit="1" customWidth="1"/>
    <col min="11" max="11" width="1.28515625" style="24" customWidth="1"/>
    <col min="12" max="12" width="17.42578125" style="24" bestFit="1" customWidth="1"/>
    <col min="13" max="13" width="1.28515625" style="24" customWidth="1"/>
    <col min="14" max="14" width="14.7109375" style="24" bestFit="1" customWidth="1"/>
    <col min="15" max="15" width="1.28515625" style="24" customWidth="1"/>
    <col min="16" max="16" width="17" style="24" bestFit="1" customWidth="1"/>
    <col min="17" max="17" width="1.28515625" style="24" customWidth="1"/>
    <col min="18" max="18" width="15.85546875" style="24" bestFit="1" customWidth="1"/>
    <col min="19" max="19" width="1.28515625" style="24" customWidth="1"/>
    <col min="20" max="20" width="17" style="24" bestFit="1" customWidth="1"/>
    <col min="21" max="21" width="1.28515625" style="24" customWidth="1"/>
    <col min="22" max="22" width="17.28515625" style="24" bestFit="1" customWidth="1"/>
    <col min="23" max="23" width="0.28515625" style="24" customWidth="1"/>
    <col min="24" max="16384" width="9.140625" style="24"/>
  </cols>
  <sheetData>
    <row r="1" spans="1:22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21.75" customHeight="1" x14ac:dyDescent="0.2">
      <c r="A2" s="43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2" ht="14.45" customHeight="1" x14ac:dyDescent="0.2"/>
    <row r="5" spans="1:22" ht="26.25" customHeight="1" x14ac:dyDescent="0.2">
      <c r="A5" s="25" t="s">
        <v>114</v>
      </c>
      <c r="B5" s="44" t="s">
        <v>180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22" ht="36" customHeight="1" x14ac:dyDescent="0.2">
      <c r="D6" s="41" t="s">
        <v>115</v>
      </c>
      <c r="E6" s="41"/>
      <c r="F6" s="41"/>
      <c r="G6" s="41"/>
      <c r="H6" s="41"/>
      <c r="I6" s="41"/>
      <c r="J6" s="41"/>
      <c r="K6" s="41"/>
      <c r="L6" s="41"/>
      <c r="N6" s="41" t="s">
        <v>116</v>
      </c>
      <c r="O6" s="41"/>
      <c r="P6" s="41"/>
      <c r="Q6" s="41"/>
      <c r="R6" s="41"/>
      <c r="S6" s="41"/>
      <c r="T6" s="41"/>
      <c r="U6" s="41"/>
      <c r="V6" s="41"/>
    </row>
    <row r="7" spans="1:22" ht="14.45" customHeight="1" x14ac:dyDescent="0.2">
      <c r="D7" s="27"/>
      <c r="E7" s="27"/>
      <c r="F7" s="27"/>
      <c r="G7" s="27"/>
      <c r="H7" s="27"/>
      <c r="I7" s="27"/>
      <c r="J7" s="40" t="s">
        <v>81</v>
      </c>
      <c r="K7" s="40"/>
      <c r="L7" s="40"/>
      <c r="N7" s="75" t="s">
        <v>81</v>
      </c>
      <c r="O7" s="75"/>
      <c r="P7" s="75"/>
      <c r="Q7" s="75"/>
      <c r="R7" s="75"/>
      <c r="S7" s="75"/>
      <c r="T7" s="75"/>
      <c r="U7" s="75"/>
      <c r="V7" s="75"/>
    </row>
    <row r="8" spans="1:22" ht="18" customHeight="1" x14ac:dyDescent="0.2">
      <c r="A8" s="41" t="s">
        <v>117</v>
      </c>
      <c r="B8" s="41"/>
      <c r="D8" s="26" t="s">
        <v>118</v>
      </c>
      <c r="F8" s="26" t="s">
        <v>119</v>
      </c>
      <c r="H8" s="26" t="s">
        <v>120</v>
      </c>
      <c r="J8" s="28" t="s">
        <v>90</v>
      </c>
      <c r="K8" s="27"/>
      <c r="L8" s="28" t="s">
        <v>103</v>
      </c>
      <c r="N8" s="72" t="s">
        <v>118</v>
      </c>
      <c r="P8" s="73" t="s">
        <v>119</v>
      </c>
      <c r="R8" s="72" t="s">
        <v>120</v>
      </c>
      <c r="T8" s="72" t="s">
        <v>90</v>
      </c>
      <c r="U8" s="74"/>
      <c r="V8" s="72" t="s">
        <v>103</v>
      </c>
    </row>
    <row r="9" spans="1:22" ht="21.75" customHeight="1" x14ac:dyDescent="0.2">
      <c r="A9" s="37" t="s">
        <v>74</v>
      </c>
      <c r="B9" s="37"/>
      <c r="D9" s="30">
        <v>0</v>
      </c>
      <c r="F9" s="30">
        <v>0</v>
      </c>
      <c r="H9" s="30">
        <v>12750479132</v>
      </c>
      <c r="J9" s="30">
        <v>12750479132</v>
      </c>
      <c r="L9" s="30">
        <v>2.5299999999999998</v>
      </c>
      <c r="N9" s="30">
        <v>0</v>
      </c>
      <c r="P9" s="71">
        <v>0</v>
      </c>
      <c r="R9" s="30">
        <v>12750479132</v>
      </c>
      <c r="T9" s="30">
        <v>12750479132</v>
      </c>
      <c r="V9" s="30">
        <v>1.62</v>
      </c>
    </row>
    <row r="10" spans="1:22" ht="21.75" customHeight="1" x14ac:dyDescent="0.2">
      <c r="A10" s="37" t="s">
        <v>23</v>
      </c>
      <c r="B10" s="37"/>
      <c r="D10" s="30">
        <v>0</v>
      </c>
      <c r="F10" s="30">
        <v>0</v>
      </c>
      <c r="H10" s="30">
        <v>16135958156</v>
      </c>
      <c r="J10" s="30">
        <v>16135958156</v>
      </c>
      <c r="L10" s="30">
        <v>3.2</v>
      </c>
      <c r="N10" s="30">
        <v>0</v>
      </c>
      <c r="P10" s="71">
        <v>0</v>
      </c>
      <c r="R10" s="30">
        <v>16135958156</v>
      </c>
      <c r="T10" s="30">
        <v>16135958156</v>
      </c>
      <c r="V10" s="30">
        <v>2.0499999999999998</v>
      </c>
    </row>
    <row r="11" spans="1:22" ht="21.75" customHeight="1" x14ac:dyDescent="0.2">
      <c r="A11" s="37" t="s">
        <v>20</v>
      </c>
      <c r="B11" s="37"/>
      <c r="D11" s="30">
        <v>0</v>
      </c>
      <c r="F11" s="30">
        <v>8769167438</v>
      </c>
      <c r="H11" s="30">
        <v>13031093005</v>
      </c>
      <c r="J11" s="30">
        <v>21800260443</v>
      </c>
      <c r="L11" s="30">
        <v>4.32</v>
      </c>
      <c r="N11" s="30">
        <v>0</v>
      </c>
      <c r="P11" s="71">
        <v>9008183138</v>
      </c>
      <c r="R11" s="30">
        <v>13031093005</v>
      </c>
      <c r="T11" s="30">
        <v>22039276143</v>
      </c>
      <c r="V11" s="30">
        <v>2.8</v>
      </c>
    </row>
    <row r="12" spans="1:22" ht="21.75" customHeight="1" x14ac:dyDescent="0.2">
      <c r="A12" s="37" t="s">
        <v>60</v>
      </c>
      <c r="B12" s="37"/>
      <c r="D12" s="30">
        <v>0</v>
      </c>
      <c r="F12" s="30">
        <v>0</v>
      </c>
      <c r="H12" s="30">
        <v>554208796</v>
      </c>
      <c r="J12" s="30">
        <v>554208796</v>
      </c>
      <c r="L12" s="30">
        <v>0.11</v>
      </c>
      <c r="N12" s="30">
        <v>0</v>
      </c>
      <c r="P12" s="71">
        <v>0</v>
      </c>
      <c r="R12" s="30">
        <v>554208796</v>
      </c>
      <c r="T12" s="30">
        <v>554208796</v>
      </c>
      <c r="V12" s="30">
        <v>7.0000000000000007E-2</v>
      </c>
    </row>
    <row r="13" spans="1:22" ht="21.75" customHeight="1" x14ac:dyDescent="0.2">
      <c r="A13" s="37" t="s">
        <v>40</v>
      </c>
      <c r="B13" s="37"/>
      <c r="D13" s="30">
        <v>0</v>
      </c>
      <c r="F13" s="30">
        <v>423359917</v>
      </c>
      <c r="H13" s="30">
        <v>39663199</v>
      </c>
      <c r="J13" s="30">
        <v>463023116</v>
      </c>
      <c r="L13" s="30">
        <v>0.09</v>
      </c>
      <c r="N13" s="30">
        <v>0</v>
      </c>
      <c r="P13" s="71">
        <v>423359917</v>
      </c>
      <c r="R13" s="30">
        <v>39663199</v>
      </c>
      <c r="T13" s="30">
        <v>463023116</v>
      </c>
      <c r="V13" s="30">
        <v>0.06</v>
      </c>
    </row>
    <row r="14" spans="1:22" ht="21.75" customHeight="1" x14ac:dyDescent="0.2">
      <c r="A14" s="37" t="s">
        <v>48</v>
      </c>
      <c r="B14" s="37"/>
      <c r="D14" s="30">
        <v>0</v>
      </c>
      <c r="F14" s="30">
        <v>0</v>
      </c>
      <c r="H14" s="30">
        <v>-274435610</v>
      </c>
      <c r="J14" s="30">
        <v>-274435610</v>
      </c>
      <c r="L14" s="30">
        <v>-0.05</v>
      </c>
      <c r="N14" s="30">
        <v>0</v>
      </c>
      <c r="P14" s="71">
        <v>0</v>
      </c>
      <c r="R14" s="30">
        <v>-274435610</v>
      </c>
      <c r="T14" s="30">
        <v>-274435610</v>
      </c>
      <c r="V14" s="30">
        <v>-0.03</v>
      </c>
    </row>
    <row r="15" spans="1:22" ht="21.75" customHeight="1" x14ac:dyDescent="0.2">
      <c r="A15" s="37" t="s">
        <v>77</v>
      </c>
      <c r="B15" s="37"/>
      <c r="D15" s="30">
        <v>0</v>
      </c>
      <c r="F15" s="30">
        <v>1377223880</v>
      </c>
      <c r="H15" s="30">
        <v>3362095676</v>
      </c>
      <c r="J15" s="30">
        <v>4739319556</v>
      </c>
      <c r="L15" s="30">
        <v>0.94</v>
      </c>
      <c r="N15" s="30">
        <v>0</v>
      </c>
      <c r="P15" s="71">
        <v>1377223880</v>
      </c>
      <c r="R15" s="30">
        <v>3362095676</v>
      </c>
      <c r="T15" s="30">
        <v>4739319556</v>
      </c>
      <c r="V15" s="30">
        <v>0.6</v>
      </c>
    </row>
    <row r="16" spans="1:22" ht="21.75" customHeight="1" x14ac:dyDescent="0.2">
      <c r="A16" s="37" t="s">
        <v>72</v>
      </c>
      <c r="B16" s="37"/>
      <c r="D16" s="30">
        <v>0</v>
      </c>
      <c r="F16" s="30">
        <v>1498023928</v>
      </c>
      <c r="H16" s="30">
        <v>437336800</v>
      </c>
      <c r="J16" s="30">
        <v>1935360728</v>
      </c>
      <c r="L16" s="30">
        <v>0.38</v>
      </c>
      <c r="N16" s="30">
        <v>0</v>
      </c>
      <c r="P16" s="71">
        <v>1498023928</v>
      </c>
      <c r="R16" s="30">
        <v>437336800</v>
      </c>
      <c r="T16" s="30">
        <v>1935360728</v>
      </c>
      <c r="V16" s="30">
        <v>0.25</v>
      </c>
    </row>
    <row r="17" spans="1:22" ht="21.75" customHeight="1" x14ac:dyDescent="0.2">
      <c r="A17" s="37" t="s">
        <v>69</v>
      </c>
      <c r="B17" s="37"/>
      <c r="D17" s="30">
        <v>0</v>
      </c>
      <c r="F17" s="30">
        <v>19699236301</v>
      </c>
      <c r="H17" s="30">
        <v>1434474852</v>
      </c>
      <c r="J17" s="30">
        <v>21133711153</v>
      </c>
      <c r="L17" s="30">
        <v>4.1900000000000004</v>
      </c>
      <c r="N17" s="30">
        <v>0</v>
      </c>
      <c r="P17" s="71">
        <v>19699236301</v>
      </c>
      <c r="R17" s="30">
        <v>1434474852</v>
      </c>
      <c r="T17" s="30">
        <v>21133711153</v>
      </c>
      <c r="V17" s="30">
        <v>2.68</v>
      </c>
    </row>
    <row r="18" spans="1:22" ht="21.75" customHeight="1" x14ac:dyDescent="0.2">
      <c r="A18" s="37" t="s">
        <v>25</v>
      </c>
      <c r="B18" s="37"/>
      <c r="D18" s="30">
        <v>0</v>
      </c>
      <c r="F18" s="30">
        <v>19805296056</v>
      </c>
      <c r="H18" s="30">
        <v>1394658235</v>
      </c>
      <c r="J18" s="30">
        <v>21199954291</v>
      </c>
      <c r="L18" s="30">
        <v>4.2</v>
      </c>
      <c r="N18" s="30">
        <v>0</v>
      </c>
      <c r="P18" s="71">
        <v>19400972084</v>
      </c>
      <c r="R18" s="30">
        <v>1394658235</v>
      </c>
      <c r="T18" s="30">
        <v>20795630319</v>
      </c>
      <c r="V18" s="30">
        <v>2.64</v>
      </c>
    </row>
    <row r="19" spans="1:22" ht="21.75" customHeight="1" x14ac:dyDescent="0.2">
      <c r="A19" s="37" t="s">
        <v>70</v>
      </c>
      <c r="B19" s="37"/>
      <c r="D19" s="30">
        <v>962092391</v>
      </c>
      <c r="F19" s="30">
        <v>0</v>
      </c>
      <c r="H19" s="30">
        <v>1663348186</v>
      </c>
      <c r="J19" s="30">
        <v>2625440577</v>
      </c>
      <c r="L19" s="30">
        <v>0.52</v>
      </c>
      <c r="N19" s="30">
        <v>962092391</v>
      </c>
      <c r="P19" s="71">
        <v>0</v>
      </c>
      <c r="R19" s="30">
        <v>1663348186</v>
      </c>
      <c r="T19" s="30">
        <v>2625440577</v>
      </c>
      <c r="V19" s="30">
        <v>0.33</v>
      </c>
    </row>
    <row r="20" spans="1:22" ht="21.75" customHeight="1" x14ac:dyDescent="0.2">
      <c r="A20" s="37" t="s">
        <v>43</v>
      </c>
      <c r="B20" s="37"/>
      <c r="D20" s="30">
        <v>0</v>
      </c>
      <c r="F20" s="30">
        <v>75684248</v>
      </c>
      <c r="H20" s="30">
        <v>52555121</v>
      </c>
      <c r="J20" s="30">
        <v>128239369</v>
      </c>
      <c r="L20" s="30">
        <v>0.03</v>
      </c>
      <c r="N20" s="30">
        <v>0</v>
      </c>
      <c r="P20" s="71">
        <v>75684248</v>
      </c>
      <c r="R20" s="30">
        <v>52555121</v>
      </c>
      <c r="T20" s="30">
        <v>128239369</v>
      </c>
      <c r="V20" s="30">
        <v>0.02</v>
      </c>
    </row>
    <row r="21" spans="1:22" ht="21.75" customHeight="1" x14ac:dyDescent="0.2">
      <c r="A21" s="37" t="s">
        <v>80</v>
      </c>
      <c r="B21" s="37"/>
      <c r="D21" s="30">
        <v>0</v>
      </c>
      <c r="F21" s="30">
        <v>15082128666</v>
      </c>
      <c r="H21" s="30">
        <v>5978538965</v>
      </c>
      <c r="J21" s="30">
        <v>21060667631</v>
      </c>
      <c r="L21" s="30">
        <v>4.18</v>
      </c>
      <c r="N21" s="30">
        <v>0</v>
      </c>
      <c r="P21" s="71">
        <v>15082128666</v>
      </c>
      <c r="R21" s="30">
        <v>5978538965</v>
      </c>
      <c r="T21" s="30">
        <v>21060667631</v>
      </c>
      <c r="V21" s="30">
        <v>2.67</v>
      </c>
    </row>
    <row r="22" spans="1:22" ht="21.75" customHeight="1" x14ac:dyDescent="0.2">
      <c r="A22" s="37" t="s">
        <v>55</v>
      </c>
      <c r="B22" s="37"/>
      <c r="D22" s="30">
        <v>0</v>
      </c>
      <c r="F22" s="30">
        <v>24676348</v>
      </c>
      <c r="H22" s="30">
        <v>4803057</v>
      </c>
      <c r="J22" s="30">
        <v>29479405</v>
      </c>
      <c r="L22" s="30">
        <v>0.01</v>
      </c>
      <c r="N22" s="30">
        <v>0</v>
      </c>
      <c r="P22" s="71">
        <v>24676348</v>
      </c>
      <c r="R22" s="30">
        <v>4803057</v>
      </c>
      <c r="T22" s="30">
        <v>29479405</v>
      </c>
      <c r="V22" s="30">
        <v>0</v>
      </c>
    </row>
    <row r="23" spans="1:22" ht="21.75" customHeight="1" x14ac:dyDescent="0.2">
      <c r="A23" s="37" t="s">
        <v>31</v>
      </c>
      <c r="B23" s="37"/>
      <c r="D23" s="30">
        <v>0</v>
      </c>
      <c r="F23" s="30">
        <v>10223866493</v>
      </c>
      <c r="H23" s="30">
        <v>2429331991</v>
      </c>
      <c r="J23" s="30">
        <v>12653198484</v>
      </c>
      <c r="L23" s="30">
        <v>2.5099999999999998</v>
      </c>
      <c r="N23" s="30">
        <v>0</v>
      </c>
      <c r="P23" s="71">
        <v>10156255076</v>
      </c>
      <c r="R23" s="30">
        <v>2429331991</v>
      </c>
      <c r="T23" s="30">
        <v>12585587067</v>
      </c>
      <c r="V23" s="30">
        <v>1.6</v>
      </c>
    </row>
    <row r="24" spans="1:22" ht="21.75" customHeight="1" x14ac:dyDescent="0.2">
      <c r="A24" s="37" t="s">
        <v>29</v>
      </c>
      <c r="B24" s="37"/>
      <c r="D24" s="30">
        <v>0</v>
      </c>
      <c r="F24" s="30">
        <v>170904393351</v>
      </c>
      <c r="H24" s="30">
        <v>230254520</v>
      </c>
      <c r="J24" s="30">
        <v>171134647871</v>
      </c>
      <c r="L24" s="30">
        <v>33.93</v>
      </c>
      <c r="N24" s="30">
        <v>0</v>
      </c>
      <c r="P24" s="71">
        <v>170359985099</v>
      </c>
      <c r="R24" s="30">
        <v>230254520</v>
      </c>
      <c r="T24" s="30">
        <v>170590239619</v>
      </c>
      <c r="V24" s="30">
        <v>21.66</v>
      </c>
    </row>
    <row r="25" spans="1:22" ht="21.75" customHeight="1" x14ac:dyDescent="0.2">
      <c r="A25" s="37" t="s">
        <v>22</v>
      </c>
      <c r="B25" s="37"/>
      <c r="D25" s="30">
        <v>0</v>
      </c>
      <c r="F25" s="30">
        <v>2044533960</v>
      </c>
      <c r="H25" s="30">
        <v>4715229985</v>
      </c>
      <c r="J25" s="30">
        <v>6759763945</v>
      </c>
      <c r="L25" s="30">
        <v>1.34</v>
      </c>
      <c r="N25" s="30">
        <v>0</v>
      </c>
      <c r="P25" s="71">
        <v>2040479355</v>
      </c>
      <c r="R25" s="30">
        <v>4715229985</v>
      </c>
      <c r="T25" s="30">
        <v>6755709340</v>
      </c>
      <c r="V25" s="30">
        <v>0.86</v>
      </c>
    </row>
    <row r="26" spans="1:22" ht="21.75" customHeight="1" x14ac:dyDescent="0.2">
      <c r="A26" s="37" t="s">
        <v>36</v>
      </c>
      <c r="B26" s="37"/>
      <c r="D26" s="30">
        <v>0</v>
      </c>
      <c r="F26" s="30">
        <v>1145891520</v>
      </c>
      <c r="H26" s="30">
        <v>61254965</v>
      </c>
      <c r="J26" s="30">
        <v>1207146485</v>
      </c>
      <c r="L26" s="30">
        <v>0.24</v>
      </c>
      <c r="N26" s="30">
        <v>0</v>
      </c>
      <c r="P26" s="71">
        <v>1145891520</v>
      </c>
      <c r="R26" s="30">
        <v>61254965</v>
      </c>
      <c r="T26" s="30">
        <v>1207146485</v>
      </c>
      <c r="V26" s="30">
        <v>0.15</v>
      </c>
    </row>
    <row r="27" spans="1:22" ht="21.75" customHeight="1" x14ac:dyDescent="0.2">
      <c r="A27" s="37" t="s">
        <v>78</v>
      </c>
      <c r="B27" s="37"/>
      <c r="D27" s="30">
        <v>3824270557</v>
      </c>
      <c r="F27" s="30">
        <v>0</v>
      </c>
      <c r="H27" s="30">
        <v>22686881422</v>
      </c>
      <c r="J27" s="30">
        <v>26511151979</v>
      </c>
      <c r="L27" s="30">
        <v>5.26</v>
      </c>
      <c r="N27" s="30">
        <v>3824270557</v>
      </c>
      <c r="P27" s="71">
        <v>0</v>
      </c>
      <c r="R27" s="30">
        <v>22686881422</v>
      </c>
      <c r="T27" s="30">
        <v>26511151979</v>
      </c>
      <c r="V27" s="30">
        <v>3.37</v>
      </c>
    </row>
    <row r="28" spans="1:22" ht="21.75" customHeight="1" x14ac:dyDescent="0.2">
      <c r="A28" s="37" t="s">
        <v>75</v>
      </c>
      <c r="B28" s="37"/>
      <c r="D28" s="30">
        <v>0</v>
      </c>
      <c r="F28" s="30">
        <v>0</v>
      </c>
      <c r="H28" s="30">
        <v>500330100</v>
      </c>
      <c r="J28" s="30">
        <v>500330100</v>
      </c>
      <c r="L28" s="30">
        <v>0.1</v>
      </c>
      <c r="N28" s="30">
        <v>0</v>
      </c>
      <c r="P28" s="71">
        <v>0</v>
      </c>
      <c r="R28" s="30">
        <v>500330100</v>
      </c>
      <c r="T28" s="30">
        <v>500330100</v>
      </c>
      <c r="V28" s="30">
        <v>0.06</v>
      </c>
    </row>
    <row r="29" spans="1:22" ht="21.75" customHeight="1" x14ac:dyDescent="0.2">
      <c r="A29" s="37" t="s">
        <v>66</v>
      </c>
      <c r="B29" s="37"/>
      <c r="D29" s="30">
        <v>0</v>
      </c>
      <c r="F29" s="30">
        <v>0</v>
      </c>
      <c r="H29" s="30">
        <v>790573987</v>
      </c>
      <c r="J29" s="30">
        <v>790573987</v>
      </c>
      <c r="L29" s="30">
        <v>0.16</v>
      </c>
      <c r="N29" s="30">
        <v>0</v>
      </c>
      <c r="P29" s="71">
        <v>0</v>
      </c>
      <c r="R29" s="30">
        <v>790573987</v>
      </c>
      <c r="T29" s="30">
        <v>790573987</v>
      </c>
      <c r="V29" s="30">
        <v>0.1</v>
      </c>
    </row>
    <row r="30" spans="1:22" ht="21.75" customHeight="1" x14ac:dyDescent="0.2">
      <c r="A30" s="37" t="s">
        <v>59</v>
      </c>
      <c r="B30" s="37"/>
      <c r="D30" s="30">
        <v>232780819</v>
      </c>
      <c r="F30" s="30">
        <v>737884108</v>
      </c>
      <c r="H30" s="30">
        <v>0</v>
      </c>
      <c r="J30" s="30">
        <v>970664927</v>
      </c>
      <c r="L30" s="30">
        <v>0.19</v>
      </c>
      <c r="N30" s="30">
        <v>232780819</v>
      </c>
      <c r="P30" s="71">
        <v>737884108</v>
      </c>
      <c r="R30" s="30">
        <v>0</v>
      </c>
      <c r="T30" s="30">
        <v>970664927</v>
      </c>
      <c r="V30" s="30">
        <v>0.12</v>
      </c>
    </row>
    <row r="31" spans="1:22" ht="21.75" customHeight="1" x14ac:dyDescent="0.2">
      <c r="A31" s="37" t="s">
        <v>33</v>
      </c>
      <c r="B31" s="37"/>
      <c r="D31" s="30">
        <v>486357279</v>
      </c>
      <c r="F31" s="30">
        <v>2030238614</v>
      </c>
      <c r="H31" s="30">
        <v>0</v>
      </c>
      <c r="J31" s="30">
        <v>2516595893</v>
      </c>
      <c r="L31" s="30">
        <v>0.5</v>
      </c>
      <c r="N31" s="30">
        <v>486357279</v>
      </c>
      <c r="P31" s="71">
        <v>2030238614</v>
      </c>
      <c r="R31" s="30">
        <v>0</v>
      </c>
      <c r="T31" s="30">
        <v>2516595893</v>
      </c>
      <c r="V31" s="30">
        <v>0.32</v>
      </c>
    </row>
    <row r="32" spans="1:22" ht="21.75" customHeight="1" x14ac:dyDescent="0.2">
      <c r="A32" s="37" t="s">
        <v>56</v>
      </c>
      <c r="B32" s="37"/>
      <c r="D32" s="30">
        <v>422113990</v>
      </c>
      <c r="F32" s="30">
        <v>3189988117</v>
      </c>
      <c r="H32" s="30">
        <v>0</v>
      </c>
      <c r="J32" s="30">
        <v>3612102107</v>
      </c>
      <c r="L32" s="30">
        <v>0.72</v>
      </c>
      <c r="N32" s="30">
        <v>422113990</v>
      </c>
      <c r="P32" s="71">
        <v>3189988117</v>
      </c>
      <c r="R32" s="30">
        <v>0</v>
      </c>
      <c r="T32" s="30">
        <v>3612102107</v>
      </c>
      <c r="V32" s="30">
        <v>0.46</v>
      </c>
    </row>
    <row r="33" spans="1:22" ht="21.75" customHeight="1" x14ac:dyDescent="0.2">
      <c r="A33" s="37" t="s">
        <v>26</v>
      </c>
      <c r="B33" s="37"/>
      <c r="D33" s="30">
        <v>0</v>
      </c>
      <c r="F33" s="30">
        <v>47605955895</v>
      </c>
      <c r="H33" s="30">
        <v>0</v>
      </c>
      <c r="J33" s="30">
        <v>47605955895</v>
      </c>
      <c r="L33" s="30">
        <v>9.44</v>
      </c>
      <c r="N33" s="30">
        <v>0</v>
      </c>
      <c r="P33" s="71">
        <v>46996774294</v>
      </c>
      <c r="R33" s="30">
        <v>0</v>
      </c>
      <c r="T33" s="30">
        <v>46996774294</v>
      </c>
      <c r="V33" s="30">
        <v>5.97</v>
      </c>
    </row>
    <row r="34" spans="1:22" ht="21.75" customHeight="1" x14ac:dyDescent="0.2">
      <c r="A34" s="37" t="s">
        <v>67</v>
      </c>
      <c r="B34" s="37"/>
      <c r="D34" s="30">
        <v>0</v>
      </c>
      <c r="F34" s="30">
        <v>2165373434</v>
      </c>
      <c r="H34" s="30">
        <v>0</v>
      </c>
      <c r="J34" s="30">
        <v>2165373434</v>
      </c>
      <c r="L34" s="30">
        <v>0.43</v>
      </c>
      <c r="N34" s="30">
        <v>0</v>
      </c>
      <c r="P34" s="71">
        <v>2165373434</v>
      </c>
      <c r="R34" s="30">
        <v>0</v>
      </c>
      <c r="T34" s="30">
        <v>2165373434</v>
      </c>
      <c r="V34" s="30">
        <v>0.27</v>
      </c>
    </row>
    <row r="35" spans="1:22" ht="21.75" customHeight="1" x14ac:dyDescent="0.2">
      <c r="A35" s="37" t="s">
        <v>50</v>
      </c>
      <c r="B35" s="37"/>
      <c r="D35" s="30">
        <v>0</v>
      </c>
      <c r="F35" s="30">
        <v>3918644253</v>
      </c>
      <c r="H35" s="30">
        <v>0</v>
      </c>
      <c r="J35" s="30">
        <v>3918644253</v>
      </c>
      <c r="L35" s="30">
        <v>0.78</v>
      </c>
      <c r="N35" s="30">
        <v>0</v>
      </c>
      <c r="P35" s="71">
        <v>3918644253</v>
      </c>
      <c r="R35" s="30">
        <v>0</v>
      </c>
      <c r="T35" s="30">
        <v>3918644253</v>
      </c>
      <c r="V35" s="30">
        <v>0.5</v>
      </c>
    </row>
    <row r="36" spans="1:22" ht="21.75" customHeight="1" x14ac:dyDescent="0.2">
      <c r="A36" s="37" t="s">
        <v>76</v>
      </c>
      <c r="B36" s="37"/>
      <c r="D36" s="30">
        <v>0</v>
      </c>
      <c r="F36" s="30">
        <v>18664769165</v>
      </c>
      <c r="H36" s="30">
        <v>0</v>
      </c>
      <c r="J36" s="30">
        <v>18664769165</v>
      </c>
      <c r="L36" s="30">
        <v>3.7</v>
      </c>
      <c r="N36" s="30">
        <v>0</v>
      </c>
      <c r="P36" s="71">
        <v>18664769165</v>
      </c>
      <c r="R36" s="30">
        <v>0</v>
      </c>
      <c r="T36" s="30">
        <v>18664769165</v>
      </c>
      <c r="V36" s="30">
        <v>2.37</v>
      </c>
    </row>
    <row r="37" spans="1:22" ht="21.75" customHeight="1" x14ac:dyDescent="0.2">
      <c r="A37" s="37" t="s">
        <v>21</v>
      </c>
      <c r="B37" s="37"/>
      <c r="D37" s="30">
        <v>0</v>
      </c>
      <c r="F37" s="30">
        <v>17480612283</v>
      </c>
      <c r="H37" s="30">
        <v>0</v>
      </c>
      <c r="J37" s="30">
        <v>17480612283</v>
      </c>
      <c r="L37" s="30">
        <v>3.47</v>
      </c>
      <c r="N37" s="30">
        <v>0</v>
      </c>
      <c r="P37" s="71">
        <v>16097204947</v>
      </c>
      <c r="R37" s="30">
        <v>0</v>
      </c>
      <c r="T37" s="30">
        <v>16097204947</v>
      </c>
      <c r="V37" s="30">
        <v>2.04</v>
      </c>
    </row>
    <row r="38" spans="1:22" ht="21.75" customHeight="1" x14ac:dyDescent="0.2">
      <c r="A38" s="37" t="s">
        <v>68</v>
      </c>
      <c r="B38" s="37"/>
      <c r="D38" s="30">
        <v>0</v>
      </c>
      <c r="F38" s="30">
        <v>700661642</v>
      </c>
      <c r="H38" s="30">
        <v>0</v>
      </c>
      <c r="J38" s="30">
        <v>700661642</v>
      </c>
      <c r="L38" s="30">
        <v>0.14000000000000001</v>
      </c>
      <c r="N38" s="30">
        <v>0</v>
      </c>
      <c r="P38" s="71">
        <v>700661642</v>
      </c>
      <c r="R38" s="30">
        <v>0</v>
      </c>
      <c r="T38" s="30">
        <v>700661642</v>
      </c>
      <c r="V38" s="30">
        <v>0.09</v>
      </c>
    </row>
    <row r="39" spans="1:22" ht="21.75" customHeight="1" x14ac:dyDescent="0.2">
      <c r="A39" s="37" t="s">
        <v>79</v>
      </c>
      <c r="B39" s="37"/>
      <c r="D39" s="30">
        <v>0</v>
      </c>
      <c r="F39" s="30">
        <v>1156040102</v>
      </c>
      <c r="H39" s="30">
        <v>0</v>
      </c>
      <c r="J39" s="30">
        <v>1156040102</v>
      </c>
      <c r="L39" s="30">
        <v>0.23</v>
      </c>
      <c r="N39" s="30">
        <v>0</v>
      </c>
      <c r="P39" s="71">
        <v>1156040102</v>
      </c>
      <c r="R39" s="30">
        <v>0</v>
      </c>
      <c r="T39" s="30">
        <v>1156040102</v>
      </c>
      <c r="V39" s="30">
        <v>0.15</v>
      </c>
    </row>
    <row r="40" spans="1:22" ht="21.75" customHeight="1" x14ac:dyDescent="0.2">
      <c r="A40" s="37" t="s">
        <v>44</v>
      </c>
      <c r="B40" s="37"/>
      <c r="D40" s="30">
        <v>0</v>
      </c>
      <c r="F40" s="30">
        <v>118647107</v>
      </c>
      <c r="H40" s="30">
        <v>0</v>
      </c>
      <c r="J40" s="30">
        <v>118647107</v>
      </c>
      <c r="L40" s="30">
        <v>0.02</v>
      </c>
      <c r="N40" s="30">
        <v>0</v>
      </c>
      <c r="P40" s="71">
        <v>118647107</v>
      </c>
      <c r="R40" s="30">
        <v>0</v>
      </c>
      <c r="T40" s="30">
        <v>118647107</v>
      </c>
      <c r="V40" s="30">
        <v>0.02</v>
      </c>
    </row>
    <row r="41" spans="1:22" ht="21.75" customHeight="1" x14ac:dyDescent="0.2">
      <c r="A41" s="37" t="s">
        <v>32</v>
      </c>
      <c r="B41" s="37"/>
      <c r="D41" s="30">
        <v>0</v>
      </c>
      <c r="F41" s="30">
        <v>264511115</v>
      </c>
      <c r="H41" s="30">
        <v>0</v>
      </c>
      <c r="J41" s="30">
        <v>264511115</v>
      </c>
      <c r="L41" s="30">
        <v>0.05</v>
      </c>
      <c r="N41" s="30">
        <v>0</v>
      </c>
      <c r="P41" s="71">
        <v>264511115</v>
      </c>
      <c r="R41" s="30">
        <v>0</v>
      </c>
      <c r="T41" s="30">
        <v>264511115</v>
      </c>
      <c r="V41" s="30">
        <v>0.03</v>
      </c>
    </row>
    <row r="42" spans="1:22" ht="21.75" customHeight="1" x14ac:dyDescent="0.2">
      <c r="A42" s="37" t="s">
        <v>51</v>
      </c>
      <c r="B42" s="37"/>
      <c r="D42" s="30">
        <v>0</v>
      </c>
      <c r="F42" s="30">
        <v>973118802</v>
      </c>
      <c r="H42" s="30">
        <v>0</v>
      </c>
      <c r="J42" s="30">
        <v>973118802</v>
      </c>
      <c r="L42" s="30">
        <v>0.19</v>
      </c>
      <c r="N42" s="30">
        <v>0</v>
      </c>
      <c r="P42" s="71">
        <v>973118802</v>
      </c>
      <c r="R42" s="30">
        <v>0</v>
      </c>
      <c r="T42" s="30">
        <v>973118802</v>
      </c>
      <c r="V42" s="30">
        <v>0.12</v>
      </c>
    </row>
    <row r="43" spans="1:22" ht="21.75" customHeight="1" x14ac:dyDescent="0.2">
      <c r="A43" s="37" t="s">
        <v>38</v>
      </c>
      <c r="B43" s="37"/>
      <c r="D43" s="30">
        <v>0</v>
      </c>
      <c r="F43" s="30">
        <v>1541553484</v>
      </c>
      <c r="H43" s="30">
        <v>0</v>
      </c>
      <c r="J43" s="30">
        <v>1541553484</v>
      </c>
      <c r="L43" s="30">
        <v>0.31</v>
      </c>
      <c r="N43" s="30">
        <v>0</v>
      </c>
      <c r="P43" s="71">
        <v>1541553484</v>
      </c>
      <c r="R43" s="30">
        <v>0</v>
      </c>
      <c r="T43" s="30">
        <v>1541553484</v>
      </c>
      <c r="V43" s="30">
        <v>0.2</v>
      </c>
    </row>
    <row r="44" spans="1:22" ht="21.75" customHeight="1" x14ac:dyDescent="0.2">
      <c r="A44" s="37" t="s">
        <v>65</v>
      </c>
      <c r="B44" s="37"/>
      <c r="D44" s="30">
        <v>0</v>
      </c>
      <c r="F44" s="30">
        <v>1522732743</v>
      </c>
      <c r="H44" s="30">
        <v>0</v>
      </c>
      <c r="J44" s="30">
        <v>1522732743</v>
      </c>
      <c r="L44" s="30">
        <v>0.3</v>
      </c>
      <c r="N44" s="30">
        <v>0</v>
      </c>
      <c r="P44" s="71">
        <v>1522732743</v>
      </c>
      <c r="R44" s="30">
        <v>0</v>
      </c>
      <c r="T44" s="30">
        <v>1522732743</v>
      </c>
      <c r="V44" s="30">
        <v>0.19</v>
      </c>
    </row>
    <row r="45" spans="1:22" ht="21.75" customHeight="1" x14ac:dyDescent="0.2">
      <c r="A45" s="37" t="s">
        <v>61</v>
      </c>
      <c r="B45" s="37"/>
      <c r="D45" s="30">
        <v>0</v>
      </c>
      <c r="F45" s="30">
        <v>1769625024</v>
      </c>
      <c r="H45" s="30">
        <v>0</v>
      </c>
      <c r="J45" s="30">
        <v>1769625024</v>
      </c>
      <c r="L45" s="30">
        <v>0.35</v>
      </c>
      <c r="N45" s="30">
        <v>0</v>
      </c>
      <c r="P45" s="71">
        <v>1769625024</v>
      </c>
      <c r="R45" s="30">
        <v>0</v>
      </c>
      <c r="T45" s="30">
        <v>1769625024</v>
      </c>
      <c r="V45" s="30">
        <v>0.22</v>
      </c>
    </row>
    <row r="46" spans="1:22" ht="21.75" customHeight="1" x14ac:dyDescent="0.2">
      <c r="A46" s="37" t="s">
        <v>39</v>
      </c>
      <c r="B46" s="37"/>
      <c r="D46" s="30">
        <v>0</v>
      </c>
      <c r="F46" s="30">
        <v>493770573</v>
      </c>
      <c r="H46" s="30">
        <v>0</v>
      </c>
      <c r="J46" s="30">
        <v>493770573</v>
      </c>
      <c r="L46" s="30">
        <v>0.1</v>
      </c>
      <c r="N46" s="30">
        <v>0</v>
      </c>
      <c r="P46" s="71">
        <v>493770573</v>
      </c>
      <c r="R46" s="30">
        <v>0</v>
      </c>
      <c r="T46" s="30">
        <v>493770573</v>
      </c>
      <c r="V46" s="30">
        <v>0.06</v>
      </c>
    </row>
    <row r="47" spans="1:22" ht="21.75" customHeight="1" x14ac:dyDescent="0.2">
      <c r="A47" s="37" t="s">
        <v>62</v>
      </c>
      <c r="B47" s="37"/>
      <c r="D47" s="30">
        <v>0</v>
      </c>
      <c r="F47" s="30">
        <v>1501029880</v>
      </c>
      <c r="H47" s="30">
        <v>0</v>
      </c>
      <c r="J47" s="30">
        <v>1501029880</v>
      </c>
      <c r="L47" s="30">
        <v>0.3</v>
      </c>
      <c r="N47" s="30">
        <v>0</v>
      </c>
      <c r="P47" s="71">
        <v>1501029880</v>
      </c>
      <c r="R47" s="30">
        <v>0</v>
      </c>
      <c r="T47" s="30">
        <v>1501029880</v>
      </c>
      <c r="V47" s="30">
        <v>0.19</v>
      </c>
    </row>
    <row r="48" spans="1:22" ht="21.75" customHeight="1" x14ac:dyDescent="0.2">
      <c r="A48" s="37" t="s">
        <v>28</v>
      </c>
      <c r="B48" s="37"/>
      <c r="D48" s="30">
        <v>0</v>
      </c>
      <c r="F48" s="30">
        <v>-8961456077</v>
      </c>
      <c r="H48" s="30">
        <v>0</v>
      </c>
      <c r="J48" s="30">
        <v>-8961456077</v>
      </c>
      <c r="L48" s="30">
        <v>-1.78</v>
      </c>
      <c r="N48" s="30">
        <v>0</v>
      </c>
      <c r="P48" s="71">
        <v>-8970237906</v>
      </c>
      <c r="R48" s="30">
        <v>0</v>
      </c>
      <c r="T48" s="30">
        <v>-8970237906</v>
      </c>
      <c r="V48" s="30">
        <v>-1.1399999999999999</v>
      </c>
    </row>
    <row r="49" spans="1:22" ht="21.75" customHeight="1" x14ac:dyDescent="0.2">
      <c r="A49" s="37" t="s">
        <v>63</v>
      </c>
      <c r="B49" s="37"/>
      <c r="D49" s="30">
        <v>0</v>
      </c>
      <c r="F49" s="30">
        <v>446023550</v>
      </c>
      <c r="H49" s="30">
        <v>0</v>
      </c>
      <c r="J49" s="30">
        <v>446023550</v>
      </c>
      <c r="L49" s="30">
        <v>0.09</v>
      </c>
      <c r="N49" s="30">
        <v>0</v>
      </c>
      <c r="P49" s="71">
        <v>446023550</v>
      </c>
      <c r="R49" s="30">
        <v>0</v>
      </c>
      <c r="T49" s="30">
        <v>446023550</v>
      </c>
      <c r="V49" s="30">
        <v>0.06</v>
      </c>
    </row>
    <row r="50" spans="1:22" ht="21.75" customHeight="1" x14ac:dyDescent="0.2">
      <c r="A50" s="37" t="s">
        <v>19</v>
      </c>
      <c r="B50" s="37"/>
      <c r="D50" s="30">
        <v>0</v>
      </c>
      <c r="F50" s="30">
        <v>7799242200</v>
      </c>
      <c r="H50" s="30">
        <v>0</v>
      </c>
      <c r="J50" s="30">
        <v>7799242200</v>
      </c>
      <c r="L50" s="30">
        <v>1.55</v>
      </c>
      <c r="N50" s="30">
        <v>0</v>
      </c>
      <c r="P50" s="71">
        <v>7972435264</v>
      </c>
      <c r="R50" s="30">
        <v>0</v>
      </c>
      <c r="T50" s="30">
        <v>7972435264</v>
      </c>
      <c r="V50" s="30">
        <v>1.01</v>
      </c>
    </row>
    <row r="51" spans="1:22" ht="21.75" customHeight="1" x14ac:dyDescent="0.2">
      <c r="A51" s="37" t="s">
        <v>71</v>
      </c>
      <c r="B51" s="37"/>
      <c r="D51" s="30">
        <v>0</v>
      </c>
      <c r="F51" s="30">
        <v>9593193393</v>
      </c>
      <c r="H51" s="30">
        <v>0</v>
      </c>
      <c r="J51" s="30">
        <v>9593193393</v>
      </c>
      <c r="L51" s="30">
        <v>1.9</v>
      </c>
      <c r="N51" s="30">
        <v>0</v>
      </c>
      <c r="P51" s="71">
        <v>9593193393</v>
      </c>
      <c r="R51" s="30">
        <v>0</v>
      </c>
      <c r="T51" s="30">
        <v>9593193393</v>
      </c>
      <c r="V51" s="30">
        <v>1.22</v>
      </c>
    </row>
    <row r="52" spans="1:22" ht="21.75" customHeight="1" x14ac:dyDescent="0.2">
      <c r="A52" s="37" t="s">
        <v>52</v>
      </c>
      <c r="B52" s="37"/>
      <c r="D52" s="30">
        <v>0</v>
      </c>
      <c r="F52" s="30">
        <v>405011718</v>
      </c>
      <c r="H52" s="30">
        <v>0</v>
      </c>
      <c r="J52" s="30">
        <v>405011718</v>
      </c>
      <c r="L52" s="30">
        <v>0.08</v>
      </c>
      <c r="N52" s="30">
        <v>0</v>
      </c>
      <c r="P52" s="71">
        <v>405011718</v>
      </c>
      <c r="R52" s="30">
        <v>0</v>
      </c>
      <c r="T52" s="30">
        <v>405011718</v>
      </c>
      <c r="V52" s="30">
        <v>0.05</v>
      </c>
    </row>
    <row r="53" spans="1:22" ht="21.75" customHeight="1" x14ac:dyDescent="0.2">
      <c r="A53" s="37" t="s">
        <v>45</v>
      </c>
      <c r="B53" s="37"/>
      <c r="D53" s="30">
        <v>0</v>
      </c>
      <c r="F53" s="30">
        <v>6251200688</v>
      </c>
      <c r="H53" s="30">
        <v>0</v>
      </c>
      <c r="J53" s="30">
        <v>6251200688</v>
      </c>
      <c r="L53" s="30">
        <v>1.24</v>
      </c>
      <c r="N53" s="30">
        <v>0</v>
      </c>
      <c r="P53" s="71">
        <v>6251200688</v>
      </c>
      <c r="R53" s="30">
        <v>0</v>
      </c>
      <c r="T53" s="30">
        <v>6251200688</v>
      </c>
      <c r="V53" s="30">
        <v>0.79</v>
      </c>
    </row>
    <row r="54" spans="1:22" ht="21.75" customHeight="1" x14ac:dyDescent="0.2">
      <c r="A54" s="37" t="s">
        <v>64</v>
      </c>
      <c r="B54" s="37"/>
      <c r="D54" s="30">
        <v>0</v>
      </c>
      <c r="F54" s="30">
        <v>12373403476</v>
      </c>
      <c r="H54" s="30">
        <v>0</v>
      </c>
      <c r="J54" s="30">
        <v>12373403476</v>
      </c>
      <c r="L54" s="30">
        <v>2.4500000000000002</v>
      </c>
      <c r="N54" s="30">
        <v>0</v>
      </c>
      <c r="P54" s="71">
        <v>12373403476</v>
      </c>
      <c r="R54" s="30">
        <v>0</v>
      </c>
      <c r="T54" s="30">
        <v>12373403476</v>
      </c>
      <c r="V54" s="30">
        <v>1.57</v>
      </c>
    </row>
    <row r="55" spans="1:22" ht="21.75" customHeight="1" x14ac:dyDescent="0.2">
      <c r="A55" s="37" t="s">
        <v>42</v>
      </c>
      <c r="B55" s="37"/>
      <c r="D55" s="30">
        <v>0</v>
      </c>
      <c r="F55" s="30">
        <v>17524606124</v>
      </c>
      <c r="H55" s="30">
        <v>0</v>
      </c>
      <c r="J55" s="30">
        <v>17524606124</v>
      </c>
      <c r="L55" s="30">
        <v>3.47</v>
      </c>
      <c r="N55" s="30">
        <v>0</v>
      </c>
      <c r="P55" s="71">
        <v>17524606124</v>
      </c>
      <c r="R55" s="30">
        <v>0</v>
      </c>
      <c r="T55" s="30">
        <v>17524606124</v>
      </c>
      <c r="V55" s="30">
        <v>2.23</v>
      </c>
    </row>
    <row r="56" spans="1:22" ht="21.75" customHeight="1" x14ac:dyDescent="0.2">
      <c r="A56" s="37" t="s">
        <v>57</v>
      </c>
      <c r="B56" s="37"/>
      <c r="D56" s="30">
        <v>0</v>
      </c>
      <c r="F56" s="30">
        <v>1621311890</v>
      </c>
      <c r="H56" s="30">
        <v>0</v>
      </c>
      <c r="J56" s="30">
        <v>1621311890</v>
      </c>
      <c r="L56" s="30">
        <v>0.32</v>
      </c>
      <c r="N56" s="30">
        <v>0</v>
      </c>
      <c r="P56" s="71">
        <v>1621311890</v>
      </c>
      <c r="R56" s="30">
        <v>0</v>
      </c>
      <c r="T56" s="30">
        <v>1621311890</v>
      </c>
      <c r="V56" s="30">
        <v>0.21</v>
      </c>
    </row>
    <row r="57" spans="1:22" ht="21.75" customHeight="1" x14ac:dyDescent="0.2">
      <c r="A57" s="37" t="s">
        <v>46</v>
      </c>
      <c r="B57" s="37"/>
      <c r="D57" s="30">
        <v>0</v>
      </c>
      <c r="F57" s="30">
        <v>897509042</v>
      </c>
      <c r="H57" s="30">
        <v>0</v>
      </c>
      <c r="J57" s="30">
        <v>897509042</v>
      </c>
      <c r="L57" s="30">
        <v>0.18</v>
      </c>
      <c r="N57" s="30">
        <v>0</v>
      </c>
      <c r="P57" s="71">
        <v>897509042</v>
      </c>
      <c r="R57" s="30">
        <v>0</v>
      </c>
      <c r="T57" s="30">
        <v>897509042</v>
      </c>
      <c r="V57" s="30">
        <v>0.11</v>
      </c>
    </row>
    <row r="58" spans="1:22" ht="21.75" customHeight="1" x14ac:dyDescent="0.2">
      <c r="A58" s="37" t="s">
        <v>41</v>
      </c>
      <c r="B58" s="37"/>
      <c r="D58" s="30">
        <v>0</v>
      </c>
      <c r="F58" s="30">
        <v>-108727565</v>
      </c>
      <c r="H58" s="30">
        <v>0</v>
      </c>
      <c r="J58" s="30">
        <v>-108727565</v>
      </c>
      <c r="L58" s="30">
        <v>-0.02</v>
      </c>
      <c r="N58" s="30">
        <v>0</v>
      </c>
      <c r="P58" s="71">
        <v>-108727565</v>
      </c>
      <c r="R58" s="30">
        <v>0</v>
      </c>
      <c r="T58" s="30">
        <v>-108727565</v>
      </c>
      <c r="V58" s="30">
        <v>-0.01</v>
      </c>
    </row>
    <row r="59" spans="1:22" ht="21.75" customHeight="1" x14ac:dyDescent="0.2">
      <c r="A59" s="37" t="s">
        <v>34</v>
      </c>
      <c r="B59" s="37"/>
      <c r="D59" s="30">
        <v>0</v>
      </c>
      <c r="F59" s="30">
        <v>206115311</v>
      </c>
      <c r="H59" s="30">
        <v>0</v>
      </c>
      <c r="J59" s="30">
        <v>206115311</v>
      </c>
      <c r="L59" s="30">
        <v>0.04</v>
      </c>
      <c r="N59" s="30">
        <v>0</v>
      </c>
      <c r="P59" s="71">
        <v>206115311</v>
      </c>
      <c r="R59" s="30">
        <v>0</v>
      </c>
      <c r="T59" s="30">
        <v>206115311</v>
      </c>
      <c r="V59" s="30">
        <v>0.03</v>
      </c>
    </row>
    <row r="60" spans="1:22" ht="21.75" customHeight="1" x14ac:dyDescent="0.2">
      <c r="A60" s="37" t="s">
        <v>37</v>
      </c>
      <c r="B60" s="37"/>
      <c r="D60" s="30">
        <v>0</v>
      </c>
      <c r="F60" s="30">
        <v>-506944736</v>
      </c>
      <c r="H60" s="30">
        <v>0</v>
      </c>
      <c r="J60" s="30">
        <v>-506944736</v>
      </c>
      <c r="L60" s="30">
        <v>-0.1</v>
      </c>
      <c r="N60" s="30">
        <v>0</v>
      </c>
      <c r="P60" s="71">
        <v>-506944736</v>
      </c>
      <c r="R60" s="30">
        <v>0</v>
      </c>
      <c r="T60" s="30">
        <v>-506944736</v>
      </c>
      <c r="V60" s="30">
        <v>-0.06</v>
      </c>
    </row>
    <row r="61" spans="1:22" ht="21.75" customHeight="1" x14ac:dyDescent="0.2">
      <c r="A61" s="37" t="s">
        <v>47</v>
      </c>
      <c r="B61" s="37"/>
      <c r="D61" s="30">
        <v>0</v>
      </c>
      <c r="F61" s="30">
        <v>456952</v>
      </c>
      <c r="H61" s="30">
        <v>0</v>
      </c>
      <c r="J61" s="30">
        <v>456952</v>
      </c>
      <c r="L61" s="30">
        <v>0</v>
      </c>
      <c r="N61" s="30">
        <v>0</v>
      </c>
      <c r="P61" s="71">
        <v>456952</v>
      </c>
      <c r="R61" s="30">
        <v>0</v>
      </c>
      <c r="T61" s="30">
        <v>456952</v>
      </c>
      <c r="V61" s="30">
        <v>0</v>
      </c>
    </row>
    <row r="62" spans="1:22" ht="21.75" customHeight="1" x14ac:dyDescent="0.2">
      <c r="A62" s="37" t="s">
        <v>24</v>
      </c>
      <c r="B62" s="37"/>
      <c r="D62" s="30">
        <v>0</v>
      </c>
      <c r="F62" s="30">
        <v>-35209158654</v>
      </c>
      <c r="H62" s="30">
        <v>0</v>
      </c>
      <c r="J62" s="30">
        <v>-35209158654</v>
      </c>
      <c r="L62" s="30">
        <v>-6.98</v>
      </c>
      <c r="N62" s="30">
        <v>0</v>
      </c>
      <c r="P62" s="71">
        <v>-23415119841</v>
      </c>
      <c r="R62" s="30">
        <v>0</v>
      </c>
      <c r="T62" s="30">
        <v>-23415119841</v>
      </c>
      <c r="V62" s="30">
        <v>-2.97</v>
      </c>
    </row>
    <row r="63" spans="1:22" ht="21.75" customHeight="1" x14ac:dyDescent="0.2">
      <c r="A63" s="37" t="s">
        <v>30</v>
      </c>
      <c r="B63" s="37"/>
      <c r="D63" s="30">
        <v>0</v>
      </c>
      <c r="F63" s="30">
        <v>-2743720168</v>
      </c>
      <c r="H63" s="30">
        <v>0</v>
      </c>
      <c r="J63" s="30">
        <v>-2743720168</v>
      </c>
      <c r="L63" s="30">
        <v>-0.54</v>
      </c>
      <c r="N63" s="30">
        <v>0</v>
      </c>
      <c r="P63" s="71">
        <v>-2296191554</v>
      </c>
      <c r="R63" s="30">
        <v>0</v>
      </c>
      <c r="T63" s="30">
        <v>-2296191554</v>
      </c>
      <c r="V63" s="30">
        <v>-0.28999999999999998</v>
      </c>
    </row>
    <row r="64" spans="1:22" ht="21.75" customHeight="1" x14ac:dyDescent="0.2">
      <c r="A64" s="37" t="s">
        <v>27</v>
      </c>
      <c r="B64" s="37"/>
      <c r="D64" s="30">
        <v>0</v>
      </c>
      <c r="F64" s="30">
        <v>-8519633</v>
      </c>
      <c r="H64" s="30">
        <v>20118171</v>
      </c>
      <c r="J64" s="30">
        <v>11598538</v>
      </c>
      <c r="L64" s="30">
        <v>0</v>
      </c>
      <c r="N64" s="30">
        <v>0</v>
      </c>
      <c r="P64" s="71">
        <v>5285779935</v>
      </c>
      <c r="R64" s="30">
        <v>20118171</v>
      </c>
      <c r="T64" s="30">
        <v>5305898106</v>
      </c>
      <c r="V64" s="30">
        <v>0.67</v>
      </c>
    </row>
    <row r="65" spans="1:25" ht="21.75" customHeight="1" x14ac:dyDescent="0.2">
      <c r="A65" s="37" t="s">
        <v>73</v>
      </c>
      <c r="B65" s="37"/>
      <c r="D65" s="30">
        <v>0</v>
      </c>
      <c r="F65" s="30">
        <v>-327699999</v>
      </c>
      <c r="H65" s="30">
        <v>0</v>
      </c>
      <c r="J65" s="30">
        <v>-327699999</v>
      </c>
      <c r="L65" s="30">
        <v>-0.06</v>
      </c>
      <c r="N65" s="30">
        <v>0</v>
      </c>
      <c r="P65" s="71">
        <v>-327699999</v>
      </c>
      <c r="R65" s="30">
        <v>0</v>
      </c>
      <c r="T65" s="30">
        <v>-327699999</v>
      </c>
      <c r="V65" s="30">
        <v>-0.04</v>
      </c>
    </row>
    <row r="66" spans="1:25" ht="21.75" customHeight="1" x14ac:dyDescent="0.2">
      <c r="A66" s="37" t="s">
        <v>58</v>
      </c>
      <c r="B66" s="37"/>
      <c r="D66" s="30">
        <v>0</v>
      </c>
      <c r="F66" s="30">
        <v>-139186481</v>
      </c>
      <c r="H66" s="30">
        <v>0</v>
      </c>
      <c r="J66" s="30">
        <v>-139186481</v>
      </c>
      <c r="L66" s="30">
        <v>-0.03</v>
      </c>
      <c r="N66" s="30">
        <v>0</v>
      </c>
      <c r="P66" s="71">
        <v>-139186481</v>
      </c>
      <c r="R66" s="30">
        <v>0</v>
      </c>
      <c r="T66" s="30">
        <v>-139186481</v>
      </c>
      <c r="V66" s="30">
        <v>-0.02</v>
      </c>
    </row>
    <row r="67" spans="1:25" ht="21.75" customHeight="1" x14ac:dyDescent="0.2">
      <c r="A67" s="37" t="s">
        <v>49</v>
      </c>
      <c r="B67" s="37"/>
      <c r="D67" s="30">
        <v>0</v>
      </c>
      <c r="F67" s="30">
        <v>912318374</v>
      </c>
      <c r="H67" s="30">
        <v>0</v>
      </c>
      <c r="J67" s="30">
        <v>912318374</v>
      </c>
      <c r="L67" s="30">
        <v>0.18</v>
      </c>
      <c r="N67" s="30">
        <v>0</v>
      </c>
      <c r="P67" s="71">
        <v>912318374</v>
      </c>
      <c r="R67" s="30">
        <v>0</v>
      </c>
      <c r="T67" s="30">
        <v>912318374</v>
      </c>
      <c r="V67" s="30">
        <v>0.12</v>
      </c>
    </row>
    <row r="68" spans="1:25" ht="21.75" customHeight="1" x14ac:dyDescent="0.2">
      <c r="A68" s="38" t="s">
        <v>35</v>
      </c>
      <c r="B68" s="38"/>
      <c r="D68" s="31">
        <v>0</v>
      </c>
      <c r="F68" s="31">
        <v>-1342318563</v>
      </c>
      <c r="H68" s="31">
        <v>0</v>
      </c>
      <c r="J68" s="31">
        <v>-1342318563</v>
      </c>
      <c r="L68" s="31">
        <v>-0.27</v>
      </c>
      <c r="N68" s="31">
        <v>0</v>
      </c>
      <c r="P68" s="71">
        <v>-1342318563</v>
      </c>
      <c r="R68" s="31">
        <v>0</v>
      </c>
      <c r="T68" s="31">
        <v>-1342318563</v>
      </c>
      <c r="V68" s="31">
        <v>-0.17</v>
      </c>
    </row>
    <row r="69" spans="1:25" ht="21.75" customHeight="1" thickBot="1" x14ac:dyDescent="0.25">
      <c r="A69" s="39" t="s">
        <v>81</v>
      </c>
      <c r="B69" s="39"/>
      <c r="D69" s="34">
        <f>SUM(D9:D68)</f>
        <v>5927615036</v>
      </c>
      <c r="F69" s="34">
        <f>SUM(F9:F68)</f>
        <v>365591299289</v>
      </c>
      <c r="H69" s="34">
        <f>SUM(H9:H68)</f>
        <v>87998752711</v>
      </c>
      <c r="J69" s="34">
        <f>SUM(J9:J68)</f>
        <v>459517667036</v>
      </c>
      <c r="L69" s="34">
        <f>SUM(L9:L68)</f>
        <v>91.13</v>
      </c>
      <c r="N69" s="34">
        <f>SUM(N9:N68)</f>
        <v>5927615036</v>
      </c>
      <c r="P69" s="34">
        <f>SUM(P9:P68)</f>
        <v>380517606036</v>
      </c>
      <c r="R69" s="34">
        <f>SUM(R9:R68)</f>
        <v>87998752711</v>
      </c>
      <c r="T69" s="34">
        <f>SUM(T9:T68)</f>
        <v>474443973783</v>
      </c>
      <c r="V69" s="34">
        <v>60.25</v>
      </c>
    </row>
    <row r="70" spans="1:25" ht="13.5" thickTop="1" x14ac:dyDescent="0.2"/>
    <row r="72" spans="1:25" x14ac:dyDescent="0.2"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5" x14ac:dyDescent="0.2">
      <c r="D73"/>
      <c r="E73"/>
      <c r="F73"/>
      <c r="G73"/>
      <c r="H73" s="58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5" x14ac:dyDescent="0.2">
      <c r="D74"/>
      <c r="E74"/>
      <c r="F74"/>
      <c r="G74"/>
      <c r="H74" s="58"/>
      <c r="I74"/>
      <c r="J74" s="58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25" x14ac:dyDescent="0.2">
      <c r="D75"/>
      <c r="E75"/>
      <c r="F75"/>
      <c r="G75"/>
      <c r="H75" s="58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25" x14ac:dyDescent="0.2">
      <c r="D76"/>
      <c r="E76"/>
      <c r="F76"/>
      <c r="G76"/>
      <c r="H76" s="58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x14ac:dyDescent="0.2">
      <c r="D77"/>
      <c r="E77"/>
      <c r="F77"/>
      <c r="G77"/>
      <c r="H77" s="58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pans="1:25" x14ac:dyDescent="0.2">
      <c r="E78"/>
      <c r="F78"/>
      <c r="G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x14ac:dyDescent="0.2"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spans="1:25" x14ac:dyDescent="0.2">
      <c r="D80"/>
      <c r="E80"/>
      <c r="F80"/>
      <c r="G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pans="4:25" x14ac:dyDescent="0.2"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spans="4:25" x14ac:dyDescent="0.2">
      <c r="D82"/>
      <c r="E82"/>
      <c r="F82"/>
      <c r="G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pans="4:25" x14ac:dyDescent="0.2"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4:25" x14ac:dyDescent="0.2"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4:25" x14ac:dyDescent="0.2"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4:25" x14ac:dyDescent="0.2"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4:25" x14ac:dyDescent="0.2"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4:25" x14ac:dyDescent="0.2"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</sheetData>
  <mergeCells count="70">
    <mergeCell ref="A1:V1"/>
    <mergeCell ref="A2:V2"/>
    <mergeCell ref="A3:V3"/>
    <mergeCell ref="B5:V5"/>
    <mergeCell ref="D6:L6"/>
    <mergeCell ref="N6:V6"/>
    <mergeCell ref="J7:L7"/>
    <mergeCell ref="A8:B8"/>
    <mergeCell ref="N7:V7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8:B68"/>
    <mergeCell ref="A69:B69"/>
    <mergeCell ref="A63:B63"/>
    <mergeCell ref="A64:B64"/>
    <mergeCell ref="A65:B65"/>
    <mergeCell ref="A66:B66"/>
    <mergeCell ref="A67:B6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/>
    <pageSetUpPr fitToPage="1"/>
  </sheetPr>
  <dimension ref="A1:V10"/>
  <sheetViews>
    <sheetView rightToLeft="1" workbookViewId="0">
      <selection activeCell="S10" sqref="S10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4.28515625" customWidth="1"/>
    <col min="17" max="17" width="1.28515625" customWidth="1"/>
    <col min="18" max="18" width="13.7109375" bestFit="1" customWidth="1"/>
    <col min="19" max="19" width="1.28515625" customWidth="1"/>
    <col min="20" max="20" width="13.71093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</row>
    <row r="2" spans="1:22" ht="21.75" customHeight="1" x14ac:dyDescent="0.2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ht="14.45" customHeight="1" x14ac:dyDescent="0.2"/>
    <row r="5" spans="1:22" ht="14.45" customHeight="1" x14ac:dyDescent="0.2">
      <c r="A5" s="1" t="s">
        <v>121</v>
      </c>
      <c r="B5" s="45" t="s">
        <v>122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14.45" customHeight="1" x14ac:dyDescent="0.2">
      <c r="D6" s="46" t="s">
        <v>115</v>
      </c>
      <c r="E6" s="46"/>
      <c r="F6" s="46"/>
      <c r="G6" s="46"/>
      <c r="H6" s="46"/>
      <c r="I6" s="46"/>
      <c r="J6" s="46"/>
      <c r="K6" s="46"/>
      <c r="L6" s="46"/>
      <c r="N6" s="46" t="s">
        <v>116</v>
      </c>
      <c r="O6" s="46"/>
      <c r="P6" s="46"/>
      <c r="Q6" s="46"/>
      <c r="R6" s="46"/>
      <c r="S6" s="46"/>
      <c r="T6" s="46"/>
      <c r="U6" s="46"/>
      <c r="V6" s="46"/>
    </row>
    <row r="7" spans="1:22" ht="14.45" customHeight="1" x14ac:dyDescent="0.2">
      <c r="D7" s="3"/>
      <c r="E7" s="3"/>
      <c r="F7" s="3"/>
      <c r="G7" s="3"/>
      <c r="H7" s="3"/>
      <c r="I7" s="3"/>
      <c r="J7" s="47" t="s">
        <v>81</v>
      </c>
      <c r="K7" s="47"/>
      <c r="L7" s="47"/>
      <c r="N7" s="3"/>
      <c r="O7" s="3"/>
      <c r="P7" s="3"/>
      <c r="Q7" s="3"/>
      <c r="R7" s="3"/>
      <c r="S7" s="3"/>
      <c r="T7" s="47" t="s">
        <v>81</v>
      </c>
      <c r="U7" s="47"/>
      <c r="V7" s="47"/>
    </row>
    <row r="8" spans="1:22" ht="14.45" customHeight="1" x14ac:dyDescent="0.2">
      <c r="A8" s="46" t="s">
        <v>85</v>
      </c>
      <c r="B8" s="46"/>
      <c r="D8" s="2" t="s">
        <v>123</v>
      </c>
      <c r="F8" s="2" t="s">
        <v>119</v>
      </c>
      <c r="H8" s="2" t="s">
        <v>120</v>
      </c>
      <c r="J8" s="4" t="s">
        <v>90</v>
      </c>
      <c r="K8" s="3"/>
      <c r="L8" s="4" t="s">
        <v>103</v>
      </c>
      <c r="N8" s="2" t="s">
        <v>123</v>
      </c>
      <c r="P8" s="2"/>
      <c r="R8" s="2" t="s">
        <v>120</v>
      </c>
      <c r="T8" s="4" t="s">
        <v>90</v>
      </c>
      <c r="U8" s="3"/>
      <c r="V8" s="4" t="s">
        <v>103</v>
      </c>
    </row>
    <row r="9" spans="1:22" ht="21.75" customHeight="1" x14ac:dyDescent="0.2">
      <c r="A9" s="56" t="s">
        <v>124</v>
      </c>
      <c r="B9" s="56"/>
      <c r="D9" s="19">
        <v>0</v>
      </c>
      <c r="F9" s="19">
        <v>0</v>
      </c>
      <c r="H9" s="19">
        <v>0</v>
      </c>
      <c r="J9" s="19">
        <v>0</v>
      </c>
      <c r="L9" s="20">
        <v>0</v>
      </c>
      <c r="N9" s="19">
        <v>0</v>
      </c>
      <c r="P9" s="19"/>
      <c r="R9" s="19">
        <v>2031653143</v>
      </c>
      <c r="T9" s="19">
        <v>2031653143</v>
      </c>
      <c r="V9" s="20">
        <v>0.26</v>
      </c>
    </row>
    <row r="10" spans="1:22" ht="21.75" customHeight="1" thickBot="1" x14ac:dyDescent="0.25">
      <c r="A10" s="51" t="s">
        <v>81</v>
      </c>
      <c r="B10" s="51"/>
      <c r="D10" s="16">
        <v>0</v>
      </c>
      <c r="F10" s="16">
        <v>0</v>
      </c>
      <c r="H10" s="16">
        <v>0</v>
      </c>
      <c r="J10" s="16">
        <v>0</v>
      </c>
      <c r="L10" s="17">
        <v>0</v>
      </c>
      <c r="N10" s="16">
        <v>0</v>
      </c>
      <c r="P10" s="16">
        <v>0</v>
      </c>
      <c r="R10" s="16">
        <v>2031653143</v>
      </c>
      <c r="T10" s="16">
        <v>2031653143</v>
      </c>
      <c r="V10" s="17">
        <v>0.26</v>
      </c>
    </row>
  </sheetData>
  <mergeCells count="11">
    <mergeCell ref="A1:V1"/>
    <mergeCell ref="A2:V2"/>
    <mergeCell ref="A3:V3"/>
    <mergeCell ref="B5:V5"/>
    <mergeCell ref="D6:L6"/>
    <mergeCell ref="N6:V6"/>
    <mergeCell ref="A10:B10"/>
    <mergeCell ref="J7:L7"/>
    <mergeCell ref="T7:V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  <pageSetUpPr fitToPage="1"/>
  </sheetPr>
  <dimension ref="A1:R10"/>
  <sheetViews>
    <sheetView rightToLeft="1" workbookViewId="0">
      <selection activeCell="H10" sqref="H10"/>
    </sheetView>
  </sheetViews>
  <sheetFormatPr defaultRowHeight="12.75" x14ac:dyDescent="0.2"/>
  <cols>
    <col min="1" max="1" width="6.7109375" bestFit="1" customWidth="1"/>
    <col min="2" max="2" width="49.71093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7109375" bestFit="1" customWidth="1"/>
    <col min="19" max="19" width="0.28515625" customWidth="1"/>
  </cols>
  <sheetData>
    <row r="1" spans="1:18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21.75" customHeight="1" x14ac:dyDescent="0.2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 x14ac:dyDescent="0.2"/>
    <row r="5" spans="1:18" ht="14.45" customHeight="1" x14ac:dyDescent="0.2">
      <c r="A5" s="1" t="s">
        <v>125</v>
      </c>
      <c r="B5" s="45" t="s">
        <v>126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4.45" customHeight="1" x14ac:dyDescent="0.2">
      <c r="D6" s="46" t="s">
        <v>115</v>
      </c>
      <c r="E6" s="46"/>
      <c r="F6" s="46"/>
      <c r="G6" s="46"/>
      <c r="H6" s="46"/>
      <c r="I6" s="46"/>
      <c r="J6" s="46"/>
      <c r="L6" s="46" t="s">
        <v>116</v>
      </c>
      <c r="M6" s="46"/>
      <c r="N6" s="46"/>
      <c r="O6" s="46"/>
      <c r="P6" s="46"/>
      <c r="Q6" s="46"/>
      <c r="R6" s="4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6" t="s">
        <v>127</v>
      </c>
      <c r="B8" s="46"/>
      <c r="D8" s="2" t="s">
        <v>128</v>
      </c>
      <c r="F8" s="2" t="s">
        <v>119</v>
      </c>
      <c r="H8" s="2" t="s">
        <v>120</v>
      </c>
      <c r="J8" s="2" t="s">
        <v>81</v>
      </c>
      <c r="L8" s="2" t="s">
        <v>128</v>
      </c>
      <c r="N8" s="2" t="s">
        <v>119</v>
      </c>
      <c r="P8" s="2" t="s">
        <v>120</v>
      </c>
      <c r="R8" s="2" t="s">
        <v>81</v>
      </c>
    </row>
    <row r="9" spans="1:18" ht="21.75" customHeight="1" x14ac:dyDescent="0.2">
      <c r="A9" s="56" t="s">
        <v>129</v>
      </c>
      <c r="B9" s="56"/>
      <c r="D9" s="19">
        <v>0</v>
      </c>
      <c r="F9" s="19">
        <v>0</v>
      </c>
      <c r="H9" s="19">
        <v>0</v>
      </c>
      <c r="J9" s="19">
        <v>0</v>
      </c>
      <c r="L9" s="19">
        <v>4433379265</v>
      </c>
      <c r="N9" s="19">
        <v>0</v>
      </c>
      <c r="P9" s="19">
        <v>3787002298</v>
      </c>
      <c r="R9" s="19">
        <v>8220381563</v>
      </c>
    </row>
    <row r="10" spans="1:18" ht="21.75" customHeight="1" x14ac:dyDescent="0.2">
      <c r="A10" s="51" t="s">
        <v>81</v>
      </c>
      <c r="B10" s="51"/>
      <c r="D10" s="16">
        <v>0</v>
      </c>
      <c r="F10" s="16">
        <v>0</v>
      </c>
      <c r="H10" s="16">
        <v>0</v>
      </c>
      <c r="J10" s="16">
        <v>0</v>
      </c>
      <c r="L10" s="16">
        <v>4433379265</v>
      </c>
      <c r="N10" s="16">
        <v>0</v>
      </c>
      <c r="P10" s="16">
        <v>3787002298</v>
      </c>
      <c r="R10" s="16">
        <v>8220381563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J15"/>
  <sheetViews>
    <sheetView rightToLeft="1" workbookViewId="0">
      <selection activeCell="D15" sqref="D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 x14ac:dyDescent="0.2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 x14ac:dyDescent="0.2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 x14ac:dyDescent="0.2"/>
    <row r="5" spans="1:10" ht="14.45" customHeight="1" x14ac:dyDescent="0.2">
      <c r="A5" s="1" t="s">
        <v>130</v>
      </c>
      <c r="B5" s="45" t="s">
        <v>131</v>
      </c>
      <c r="C5" s="45"/>
      <c r="D5" s="45"/>
      <c r="E5" s="45"/>
      <c r="F5" s="45"/>
      <c r="G5" s="45"/>
      <c r="H5" s="45"/>
      <c r="I5" s="45"/>
      <c r="J5" s="45"/>
    </row>
    <row r="6" spans="1:10" ht="14.45" customHeight="1" x14ac:dyDescent="0.2">
      <c r="D6" s="46" t="s">
        <v>115</v>
      </c>
      <c r="E6" s="46"/>
      <c r="F6" s="46"/>
      <c r="H6" s="46" t="s">
        <v>116</v>
      </c>
      <c r="I6" s="46"/>
      <c r="J6" s="46"/>
    </row>
    <row r="7" spans="1:10" ht="36.4" customHeight="1" x14ac:dyDescent="0.2">
      <c r="A7" s="46" t="s">
        <v>132</v>
      </c>
      <c r="B7" s="46"/>
      <c r="D7" s="22" t="s">
        <v>133</v>
      </c>
      <c r="E7" s="3"/>
      <c r="F7" s="22" t="s">
        <v>134</v>
      </c>
      <c r="H7" s="22" t="s">
        <v>133</v>
      </c>
      <c r="I7" s="3"/>
      <c r="J7" s="22" t="s">
        <v>134</v>
      </c>
    </row>
    <row r="8" spans="1:10" ht="21.75" customHeight="1" x14ac:dyDescent="0.2">
      <c r="A8" s="52" t="s">
        <v>181</v>
      </c>
      <c r="B8" s="52"/>
      <c r="D8" s="6">
        <v>5351122</v>
      </c>
      <c r="F8" s="7"/>
      <c r="H8" s="6">
        <v>90738967435</v>
      </c>
      <c r="J8" s="7"/>
    </row>
    <row r="9" spans="1:10" ht="21.75" customHeight="1" x14ac:dyDescent="0.2">
      <c r="A9" s="49" t="s">
        <v>175</v>
      </c>
      <c r="B9" s="49"/>
      <c r="D9" s="9">
        <v>28133589052</v>
      </c>
      <c r="F9" s="10"/>
      <c r="H9" s="9">
        <v>185460904092</v>
      </c>
      <c r="J9" s="10"/>
    </row>
    <row r="10" spans="1:10" ht="21.75" customHeight="1" x14ac:dyDescent="0.2">
      <c r="A10" s="49" t="s">
        <v>175</v>
      </c>
      <c r="B10" s="49"/>
      <c r="D10" s="9">
        <v>553150694</v>
      </c>
      <c r="F10" s="10"/>
      <c r="H10" s="9">
        <v>2893150681</v>
      </c>
      <c r="J10" s="10"/>
    </row>
    <row r="11" spans="1:10" ht="21.75" customHeight="1" x14ac:dyDescent="0.2">
      <c r="A11" s="8" t="s">
        <v>175</v>
      </c>
      <c r="B11" s="8"/>
      <c r="D11" s="9">
        <v>545753430</v>
      </c>
      <c r="F11" s="10"/>
      <c r="H11" s="9">
        <v>1901917805</v>
      </c>
      <c r="J11" s="10"/>
    </row>
    <row r="12" spans="1:10" ht="21.75" customHeight="1" x14ac:dyDescent="0.2">
      <c r="A12" s="49" t="s">
        <v>175</v>
      </c>
      <c r="B12" s="49"/>
      <c r="D12" s="9">
        <v>2694246579</v>
      </c>
      <c r="F12" s="10"/>
      <c r="H12" s="9">
        <v>8607123285</v>
      </c>
      <c r="J12" s="10"/>
    </row>
    <row r="13" spans="1:10" ht="21.75" customHeight="1" x14ac:dyDescent="0.2">
      <c r="A13" s="49" t="s">
        <v>181</v>
      </c>
      <c r="B13" s="49"/>
      <c r="D13" s="9">
        <v>7159</v>
      </c>
      <c r="F13" s="10"/>
      <c r="H13" s="9">
        <v>7159</v>
      </c>
      <c r="J13" s="10"/>
    </row>
    <row r="14" spans="1:10" ht="21.75" customHeight="1" x14ac:dyDescent="0.2">
      <c r="A14" s="49" t="s">
        <v>175</v>
      </c>
      <c r="B14" s="49"/>
      <c r="D14" s="13">
        <v>1762191779</v>
      </c>
      <c r="F14" s="14"/>
      <c r="H14" s="13">
        <v>2202739723</v>
      </c>
      <c r="J14" s="14"/>
    </row>
    <row r="15" spans="1:10" ht="21.75" customHeight="1" x14ac:dyDescent="0.2">
      <c r="A15" s="51" t="s">
        <v>81</v>
      </c>
      <c r="B15" s="51"/>
      <c r="D15" s="16">
        <f>SUM(D8:D14)</f>
        <v>33694289815</v>
      </c>
      <c r="F15" s="16"/>
      <c r="H15" s="16">
        <f>SUM(H8:H14)</f>
        <v>291804810180</v>
      </c>
      <c r="J15" s="16"/>
    </row>
  </sheetData>
  <mergeCells count="14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15:B15"/>
    <mergeCell ref="A7: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/>
    <pageSetUpPr fitToPage="1"/>
  </sheetPr>
  <dimension ref="A1:F11"/>
  <sheetViews>
    <sheetView rightToLeft="1" workbookViewId="0">
      <selection activeCell="F12" sqref="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8" t="s">
        <v>0</v>
      </c>
      <c r="B1" s="48"/>
      <c r="C1" s="48"/>
      <c r="D1" s="48"/>
      <c r="E1" s="48"/>
      <c r="F1" s="48"/>
    </row>
    <row r="2" spans="1:6" ht="21.75" customHeight="1" x14ac:dyDescent="0.2">
      <c r="A2" s="48" t="s">
        <v>98</v>
      </c>
      <c r="B2" s="48"/>
      <c r="C2" s="48"/>
      <c r="D2" s="48"/>
      <c r="E2" s="48"/>
      <c r="F2" s="48"/>
    </row>
    <row r="3" spans="1:6" ht="21.75" customHeight="1" x14ac:dyDescent="0.2">
      <c r="A3" s="48" t="s">
        <v>2</v>
      </c>
      <c r="B3" s="48"/>
      <c r="C3" s="48"/>
      <c r="D3" s="48"/>
      <c r="E3" s="48"/>
      <c r="F3" s="48"/>
    </row>
    <row r="4" spans="1:6" ht="14.45" customHeight="1" x14ac:dyDescent="0.2"/>
    <row r="5" spans="1:6" ht="29.1" customHeight="1" x14ac:dyDescent="0.2">
      <c r="A5" s="1" t="s">
        <v>135</v>
      </c>
      <c r="B5" s="45" t="s">
        <v>112</v>
      </c>
      <c r="C5" s="45"/>
      <c r="D5" s="45"/>
      <c r="E5" s="45"/>
      <c r="F5" s="45"/>
    </row>
    <row r="6" spans="1:6" ht="14.45" customHeight="1" x14ac:dyDescent="0.2">
      <c r="D6" s="2" t="s">
        <v>115</v>
      </c>
      <c r="F6" s="2" t="s">
        <v>9</v>
      </c>
    </row>
    <row r="7" spans="1:6" ht="14.45" customHeight="1" x14ac:dyDescent="0.2">
      <c r="A7" s="46" t="s">
        <v>112</v>
      </c>
      <c r="B7" s="46"/>
      <c r="D7" s="4" t="s">
        <v>90</v>
      </c>
      <c r="F7" s="4" t="s">
        <v>90</v>
      </c>
    </row>
    <row r="8" spans="1:6" ht="21.75" customHeight="1" x14ac:dyDescent="0.2">
      <c r="A8" s="52" t="s">
        <v>112</v>
      </c>
      <c r="B8" s="52"/>
      <c r="D8" s="6">
        <v>0</v>
      </c>
      <c r="F8" s="6">
        <v>0</v>
      </c>
    </row>
    <row r="9" spans="1:6" ht="21.75" customHeight="1" x14ac:dyDescent="0.2">
      <c r="A9" s="49" t="s">
        <v>136</v>
      </c>
      <c r="B9" s="49"/>
      <c r="D9" s="9">
        <v>0</v>
      </c>
      <c r="F9" s="9">
        <v>0</v>
      </c>
    </row>
    <row r="10" spans="1:6" ht="21.75" customHeight="1" x14ac:dyDescent="0.2">
      <c r="A10" s="50" t="s">
        <v>137</v>
      </c>
      <c r="B10" s="50"/>
      <c r="D10" s="13">
        <v>2017149363</v>
      </c>
      <c r="F10" s="13">
        <v>2242141815</v>
      </c>
    </row>
    <row r="11" spans="1:6" ht="21.75" customHeight="1" x14ac:dyDescent="0.2">
      <c r="A11" s="51" t="s">
        <v>81</v>
      </c>
      <c r="B11" s="51"/>
      <c r="D11" s="16">
        <f>SUM(D8:D10)</f>
        <v>2017149363</v>
      </c>
      <c r="F11" s="16">
        <f>SUM(F8:F10)</f>
        <v>2242141815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saeed.cheraghi2014@gmail.com</cp:lastModifiedBy>
  <dcterms:created xsi:type="dcterms:W3CDTF">2026-06-22T17:07:55Z</dcterms:created>
  <dcterms:modified xsi:type="dcterms:W3CDTF">2026-06-23T09:33:06Z</dcterms:modified>
</cp:coreProperties>
</file>