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بخشی صنایع گندم\ولتاژ\1405\گزارش پورتفو ماهانه\04\"/>
    </mc:Choice>
  </mc:AlternateContent>
  <xr:revisionPtr revIDLastSave="0" documentId="8_{7BE082B6-1FB7-4CC1-BD6D-2D52ED028369}" xr6:coauthVersionLast="47" xr6:coauthVersionMax="47" xr10:uidLastSave="{00000000-0000-0000-0000-000000000000}"/>
  <bookViews>
    <workbookView xWindow="-120" yWindow="-120" windowWidth="29040" windowHeight="15720" tabRatio="929" xr2:uid="{00000000-000D-0000-FFFF-FFFF00000000}"/>
  </bookViews>
  <sheets>
    <sheet name="صورت وضعیت" sheetId="1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درآمد سرمایه گذاری در صندوق" sheetId="10" r:id="rId8"/>
    <sheet name="درآمد سرمایه گذاری در اوراق به" sheetId="11" r:id="rId9"/>
    <sheet name="درآمد سود سهام" sheetId="15" r:id="rId10"/>
    <sheet name="سود اوراق بهادار" sheetId="17" r:id="rId11"/>
    <sheet name="سود سپرده بانکی" sheetId="18" r:id="rId12"/>
    <sheet name="درآمد ناشی از فروش" sheetId="19" r:id="rId13"/>
    <sheet name="درآمد اعمال اختیار" sheetId="20" r:id="rId14"/>
    <sheet name="درآمد ناشی از تغییر قیمت اوراق" sheetId="21" r:id="rId15"/>
  </sheets>
  <definedNames>
    <definedName name="_xlnm.Print_Area" localSheetId="3">درآمد!$A$1:$K$11</definedName>
    <definedName name="_xlnm.Print_Area" localSheetId="13">'درآمد اعمال اختیار'!$A$1:$Z$12</definedName>
    <definedName name="_xlnm.Print_Area" localSheetId="5">'درآمد سپرده بانکی'!$A$1:$K$15</definedName>
    <definedName name="_xlnm.Print_Area" localSheetId="8">'درآمد سرمایه گذاری در اوراق به'!$A$1:$S$10</definedName>
    <definedName name="_xlnm.Print_Area" localSheetId="4">'درآمد سرمایه گذاری در سهام'!$A$1:$X$79</definedName>
    <definedName name="_xlnm.Print_Area" localSheetId="7">'درآمد سرمایه گذاری در صندوق'!$A$1:$X$10</definedName>
    <definedName name="_xlnm.Print_Area" localSheetId="9">'درآمد سود سهام'!$A$1:$T$30</definedName>
    <definedName name="_xlnm.Print_Area" localSheetId="14">'درآمد ناشی از تغییر قیمت اوراق'!$A$1:$S$42</definedName>
    <definedName name="_xlnm.Print_Area" localSheetId="12">'درآمد ناشی از فروش'!$A$1:$S$70</definedName>
    <definedName name="_xlnm.Print_Area" localSheetId="6">'سایر درآمدها'!$A$1:$G$11</definedName>
    <definedName name="_xlnm.Print_Area" localSheetId="2">سپرده!$A$1:$M$14</definedName>
    <definedName name="_xlnm.Print_Area" localSheetId="10">'سود اوراق بهادار'!$A$1:$U$9</definedName>
    <definedName name="_xlnm.Print_Area" localSheetId="11">'سود سپرده بانکی'!$A$1:$N$15</definedName>
    <definedName name="_xlnm.Print_Area" localSheetId="1">سهام!$A$1:$AC$72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8" l="1"/>
  <c r="F10" i="8"/>
  <c r="H15" i="13"/>
  <c r="D15" i="13"/>
  <c r="K30" i="15"/>
  <c r="S30" i="15"/>
  <c r="Q30" i="15"/>
  <c r="O30" i="15"/>
  <c r="M30" i="15"/>
  <c r="I30" i="15"/>
  <c r="M15" i="18"/>
  <c r="K15" i="18"/>
  <c r="I15" i="18"/>
  <c r="G15" i="18"/>
  <c r="E15" i="18"/>
  <c r="C15" i="18"/>
  <c r="C42" i="21"/>
  <c r="I42" i="21"/>
  <c r="G42" i="21"/>
  <c r="E42" i="21"/>
  <c r="I70" i="19"/>
  <c r="G70" i="19"/>
  <c r="E70" i="19"/>
  <c r="C70" i="19"/>
  <c r="Y12" i="20"/>
  <c r="W12" i="20"/>
  <c r="Q12" i="20"/>
  <c r="M12" i="20"/>
  <c r="K12" i="20"/>
  <c r="U79" i="9"/>
  <c r="S79" i="9"/>
  <c r="Q79" i="9"/>
  <c r="N79" i="9"/>
  <c r="J79" i="9"/>
  <c r="H79" i="9"/>
  <c r="F79" i="9"/>
  <c r="D79" i="9"/>
  <c r="U10" i="10"/>
  <c r="S10" i="10"/>
  <c r="J14" i="7"/>
  <c r="H14" i="7"/>
  <c r="F14" i="7"/>
  <c r="D14" i="7"/>
  <c r="Z72" i="2"/>
  <c r="X72" i="2"/>
  <c r="T72" i="2"/>
  <c r="R72" i="2"/>
  <c r="P72" i="2"/>
  <c r="N72" i="2"/>
  <c r="L72" i="2"/>
  <c r="J72" i="2"/>
  <c r="H72" i="2"/>
  <c r="F72" i="2"/>
</calcChain>
</file>

<file path=xl/sharedStrings.xml><?xml version="1.0" encoding="utf-8"?>
<sst xmlns="http://schemas.openxmlformats.org/spreadsheetml/2006/main" count="555" uniqueCount="195">
  <si>
    <t>صندوق سرمایه گذاری بخشی صنایع گندم</t>
  </si>
  <si>
    <t>صورت وضعیت پرتفوی</t>
  </si>
  <si>
    <t>برای ماه منتهی به 1405/04/31</t>
  </si>
  <si>
    <t>-1</t>
  </si>
  <si>
    <t>سرمایه گذاری ها</t>
  </si>
  <si>
    <t>-1-1</t>
  </si>
  <si>
    <t>سرمایه گذاری در سهام و حق تقدم سهام</t>
  </si>
  <si>
    <t>1405/03/31</t>
  </si>
  <si>
    <t>تغییرات طی دوره</t>
  </si>
  <si>
    <t>1405/04/31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</si>
  <si>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</si>
  <si>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</si>
  <si>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</si>
  <si>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</si>
  <si>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</si>
  <si>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</si>
  <si>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</si>
  <si>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</si>
  <si>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</si>
  <si>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افست‌</t>
  </si>
  <si>
    <t>انتقال داده های آسیاتک</t>
  </si>
  <si>
    <t>ایران‌ ترانسفو</t>
  </si>
  <si>
    <t>برق و انرژی پیوندگستر پارس</t>
  </si>
  <si>
    <t>بهار رز عالیس چناران</t>
  </si>
  <si>
    <t>پاریز شرق</t>
  </si>
  <si>
    <t>پتروشیمی ارغوان گسترایلام</t>
  </si>
  <si>
    <t>تامین مسکن جوانان</t>
  </si>
  <si>
    <t>توسعه حمل و نقل ریلی پارسیان</t>
  </si>
  <si>
    <t>توسعه سرمایه و صنعت غدیر</t>
  </si>
  <si>
    <t>توسعه مسیر برق گیلان</t>
  </si>
  <si>
    <t>توسعه مولد نیروگاهی جهرم</t>
  </si>
  <si>
    <t>توسعه‌معادن‌وفلزات‌</t>
  </si>
  <si>
    <t>تولید انرژی برق شمس پاسارگاد</t>
  </si>
  <si>
    <t>تولید نیروی برق دماوند</t>
  </si>
  <si>
    <t>تولیدی برنا باطری</t>
  </si>
  <si>
    <t>تولیدی چدن سازان</t>
  </si>
  <si>
    <t>تکادو</t>
  </si>
  <si>
    <t>داروسازی آوه سینا</t>
  </si>
  <si>
    <t>داروسازی‌ جابرابن‌حیان‌</t>
  </si>
  <si>
    <t>داروسازی‌ فارابی‌</t>
  </si>
  <si>
    <t>داروسازی‌زهراوی‌</t>
  </si>
  <si>
    <t>رایان هم افزا</t>
  </si>
  <si>
    <t>رهیاب پیام گستران</t>
  </si>
  <si>
    <t>زرین ذرت شاهرود</t>
  </si>
  <si>
    <t>س. الماس حکمت ایرانیان</t>
  </si>
  <si>
    <t>س.کشت ودام صنایع لبنی تامین</t>
  </si>
  <si>
    <t>سبحان دارو</t>
  </si>
  <si>
    <t>سرمایه گذاری دارویی تامین</t>
  </si>
  <si>
    <t>سرمایه‌ گذاری‌ البرز(هلدینگ‌</t>
  </si>
  <si>
    <t>سرمایه‌گذاری‌نیرو</t>
  </si>
  <si>
    <t>سیمان فارس و خوزستان</t>
  </si>
  <si>
    <t>شمش طلا GoldBar</t>
  </si>
  <si>
    <t>صنایع‌شیمیایی‌سینا</t>
  </si>
  <si>
    <t>فرآورده‌های‌غدایی‌وقندپیرانشهر</t>
  </si>
  <si>
    <t>فرآوری زغال سنگ پروده طبس</t>
  </si>
  <si>
    <t>فولاد هرمزگان جنوب</t>
  </si>
  <si>
    <t>قنداصفهان‌</t>
  </si>
  <si>
    <t>گروه مپنا (سهامی عام)</t>
  </si>
  <si>
    <t>گواهی صرفه جویی برق اوج0612</t>
  </si>
  <si>
    <t>گواهی صرفه جویی برق عادی0612</t>
  </si>
  <si>
    <t>مدیریت انرژی امید  تابان هور</t>
  </si>
  <si>
    <t>مدیریت نیروگاهی ایرانیان مپنا</t>
  </si>
  <si>
    <t>معدنی‌ دماوند</t>
  </si>
  <si>
    <t>مولد نیروگاهی تجارت فارس</t>
  </si>
  <si>
    <t>میلگرد SteelRebar</t>
  </si>
  <si>
    <t>نوردوقطعات‌ فولادی‌</t>
  </si>
  <si>
    <t>نیروترانس‌</t>
  </si>
  <si>
    <t>نیروگاه زاگرس کوثر</t>
  </si>
  <si>
    <t>کارخانجات تولیدی نیروترانسفو</t>
  </si>
  <si>
    <t>کشتیرانی دریای خزر</t>
  </si>
  <si>
    <t>کلر پارس</t>
  </si>
  <si>
    <t>مدیریت صنعت شوینده ت.ص.بهشهر</t>
  </si>
  <si>
    <t>بورس انرژی ایران</t>
  </si>
  <si>
    <t>پارس‌سویچ‌</t>
  </si>
  <si>
    <t>صنعتی‌ آما</t>
  </si>
  <si>
    <t>کاشی‌ وسرامیک‌ حافظ‌</t>
  </si>
  <si>
    <t>ص.چاپ وبسته بندی آسان قزوین</t>
  </si>
  <si>
    <t>پتروشیمی غدیر</t>
  </si>
  <si>
    <t>تولید برق عسلویه  مپنا</t>
  </si>
  <si>
    <t>گواهی تولید برق تجدیدپذیر</t>
  </si>
  <si>
    <t>تولید نیروی برق آبادان</t>
  </si>
  <si>
    <t>اختیارف خودرو-550-1405/05/07</t>
  </si>
  <si>
    <t>جمع</t>
  </si>
  <si>
    <t>نام سهام</t>
  </si>
  <si>
    <t>قیمت اعمال</t>
  </si>
  <si>
    <t>تاریخ اعمال</t>
  </si>
  <si>
    <t>صندوق</t>
  </si>
  <si>
    <t>تاریخ سررسید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</si>
  <si>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</si>
  <si>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</si>
  <si>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</si>
  <si>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</si>
  <si>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</si>
  <si>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</si>
  <si>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0.00%</t>
  </si>
  <si>
    <t>0.03%</t>
  </si>
  <si>
    <t>0.47%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</si>
  <si>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</si>
  <si>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</si>
  <si>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</si>
  <si>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</si>
  <si>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</si>
  <si>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</si>
  <si>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</si>
  <si>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</si>
  <si>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</si>
  <si>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</si>
  <si>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</si>
  <si>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</si>
  <si>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</si>
  <si>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</si>
  <si>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</si>
  <si>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</si>
  <si>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</si>
  <si>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</si>
  <si>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</si>
  <si>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</si>
  <si>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</si>
  <si>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 گذاری گروه توسعه ملی</t>
  </si>
  <si>
    <t>سیمرغ</t>
  </si>
  <si>
    <t>داروسازی‌ ابوریحان‌</t>
  </si>
  <si>
    <t>سرمایه گذاری پایا تدبیرپارسا</t>
  </si>
  <si>
    <t>سیمان آبیک</t>
  </si>
  <si>
    <t>سیمان‌ بهبهان‌</t>
  </si>
  <si>
    <t>توسعه خدمات دریایی وبندری سینا</t>
  </si>
  <si>
    <t>سرمایه گذاری مس سرچشمه</t>
  </si>
  <si>
    <t>-2-2</t>
  </si>
  <si>
    <t>درآمد حاصل از سرمایه­گذاری در واحدهای صندوق</t>
  </si>
  <si>
    <t>درآمد سود صندوق</t>
  </si>
  <si>
    <t>صندوق ص.س. املاک و مستغلات امین شهر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</si>
  <si>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</si>
  <si>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</si>
  <si>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</si>
  <si>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</si>
  <si>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دولت264-ش.خ070523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</si>
  <si>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</si>
  <si>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</si>
  <si>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</si>
  <si>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</si>
  <si>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</si>
  <si>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</si>
  <si>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</si>
  <si>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</si>
  <si>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</si>
  <si>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</si>
  <si>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</si>
  <si>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</si>
  <si>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</si>
  <si>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1405/04/21</t>
  </si>
  <si>
    <t>1405/04/12</t>
  </si>
  <si>
    <t>1405/04/27</t>
  </si>
  <si>
    <t>1405/04/22</t>
  </si>
  <si>
    <t>1405/04/20</t>
  </si>
  <si>
    <t>1405/03/30</t>
  </si>
  <si>
    <t>1405/03/24</t>
  </si>
  <si>
    <t>1405/03/26</t>
  </si>
  <si>
    <t>1405/03/25</t>
  </si>
  <si>
    <t>1405/03/27</t>
  </si>
  <si>
    <t>1405/04/25</t>
  </si>
  <si>
    <t>1405/04/29</t>
  </si>
  <si>
    <t>1405/04/08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</si>
  <si>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</si>
  <si>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</si>
  <si>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</si>
  <si>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</si>
  <si>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</si>
  <si>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1407/05/23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</si>
  <si>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</si>
  <si>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</si>
  <si>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</si>
  <si>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</si>
  <si>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</si>
  <si>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</si>
  <si>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</si>
  <si>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</si>
  <si>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</si>
  <si>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</si>
  <si>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</si>
  <si>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</si>
  <si>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</si>
  <si>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</si>
  <si>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</si>
  <si>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خودرو1</t>
  </si>
  <si>
    <t>طخود50531</t>
  </si>
  <si>
    <t>1405/04/10</t>
  </si>
  <si>
    <t>1405/04/16</t>
  </si>
  <si>
    <t>شستا1</t>
  </si>
  <si>
    <t>ضستا40421</t>
  </si>
  <si>
    <t>درآمد ناشی از تغییر قیمت اوراق بهادار</t>
  </si>
  <si>
    <t>سود و زیان ناشی از تغییر قیمت</t>
  </si>
  <si>
    <t xml:space="preserve">سپرده کوتاه مدت بانک گردشگری </t>
  </si>
  <si>
    <t>سپرده بلند مدت بانک گردشگری</t>
  </si>
  <si>
    <t xml:space="preserve">سپرده کوتاه مدت بانک خاورمیانه </t>
  </si>
  <si>
    <t xml:space="preserve">سپرده بلند مدت بانک گردشگری </t>
  </si>
  <si>
    <t>سپرده کوتاه مدت بانک گردشگری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</si>
</sst>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8" formatCode="#,##0_-;[Red]\(#,###\)"/>
    <numFmt numFmtId="170" formatCode="_ * #,##0_-_ ;_ * #,##0\-_ ;_ * &quot;-&quot;??_-_ ;_ @_ "/>
    <numFmt numFmtId="174" formatCode="0.00000%"/>
  </numFmts>
  <fonts count="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5"/>
      <color rgb="FF000000"/>
      <name val="IranNastaliq"/>
      <family val="1"/>
    </font>
    <font>
      <sz val="10"/>
      <color rgb="FF000000"/>
      <name val="IranNastaliq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73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right" vertical="top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3" fontId="0" fillId="0" borderId="0" xfId="0" applyNumberFormat="1" applyAlignment="1">
      <alignment horizontal="left"/>
    </xf>
    <xf numFmtId="168" fontId="1" fillId="0" borderId="0" xfId="0" applyNumberFormat="1" applyFont="1" applyAlignment="1">
      <alignment horizontal="center" vertical="center"/>
    </xf>
    <xf numFmtId="168" fontId="3" fillId="0" borderId="0" xfId="0" applyNumberFormat="1" applyFont="1" applyAlignment="1">
      <alignment horizontal="right" vertical="center"/>
    </xf>
    <xf numFmtId="168" fontId="3" fillId="0" borderId="0" xfId="0" applyNumberFormat="1" applyFont="1" applyAlignment="1">
      <alignment horizontal="right" vertical="center"/>
    </xf>
    <xf numFmtId="168" fontId="0" fillId="0" borderId="0" xfId="0" applyNumberFormat="1" applyAlignment="1">
      <alignment horizontal="left"/>
    </xf>
    <xf numFmtId="168" fontId="4" fillId="0" borderId="1" xfId="0" applyNumberFormat="1" applyFont="1" applyBorder="1" applyAlignment="1">
      <alignment horizontal="center" vertical="center"/>
    </xf>
    <xf numFmtId="168" fontId="0" fillId="0" borderId="2" xfId="0" applyNumberFormat="1" applyBorder="1" applyAlignment="1">
      <alignment horizontal="left"/>
    </xf>
    <xf numFmtId="168" fontId="4" fillId="0" borderId="3" xfId="0" applyNumberFormat="1" applyFont="1" applyBorder="1" applyAlignment="1">
      <alignment horizontal="center" vertical="center"/>
    </xf>
    <xf numFmtId="168" fontId="4" fillId="0" borderId="1" xfId="0" applyNumberFormat="1" applyFont="1" applyBorder="1" applyAlignment="1">
      <alignment horizontal="center" vertical="center"/>
    </xf>
    <xf numFmtId="168" fontId="4" fillId="0" borderId="3" xfId="0" applyNumberFormat="1" applyFont="1" applyBorder="1" applyAlignment="1">
      <alignment horizontal="center" vertical="center"/>
    </xf>
    <xf numFmtId="168" fontId="5" fillId="0" borderId="2" xfId="0" applyNumberFormat="1" applyFont="1" applyBorder="1" applyAlignment="1">
      <alignment horizontal="right" vertical="top"/>
    </xf>
    <xf numFmtId="168" fontId="5" fillId="0" borderId="2" xfId="0" applyNumberFormat="1" applyFont="1" applyBorder="1" applyAlignment="1">
      <alignment horizontal="right" vertical="top"/>
    </xf>
    <xf numFmtId="168" fontId="5" fillId="0" borderId="0" xfId="0" applyNumberFormat="1" applyFont="1" applyAlignment="1">
      <alignment horizontal="right" vertical="top"/>
    </xf>
    <xf numFmtId="168" fontId="5" fillId="0" borderId="0" xfId="0" applyNumberFormat="1" applyFont="1" applyAlignment="1">
      <alignment horizontal="right" vertical="top"/>
    </xf>
    <xf numFmtId="168" fontId="5" fillId="0" borderId="4" xfId="0" applyNumberFormat="1" applyFont="1" applyBorder="1" applyAlignment="1">
      <alignment horizontal="right" vertical="top"/>
    </xf>
    <xf numFmtId="168" fontId="0" fillId="0" borderId="4" xfId="0" applyNumberFormat="1" applyBorder="1" applyAlignment="1">
      <alignment horizontal="left"/>
    </xf>
    <xf numFmtId="168" fontId="5" fillId="0" borderId="4" xfId="0" applyNumberFormat="1" applyFont="1" applyBorder="1" applyAlignment="1">
      <alignment horizontal="right" vertical="top"/>
    </xf>
    <xf numFmtId="168" fontId="4" fillId="0" borderId="5" xfId="0" applyNumberFormat="1" applyFont="1" applyBorder="1" applyAlignment="1">
      <alignment horizontal="center" vertical="center"/>
    </xf>
    <xf numFmtId="168" fontId="5" fillId="0" borderId="5" xfId="0" applyNumberFormat="1" applyFont="1" applyBorder="1" applyAlignment="1">
      <alignment horizontal="right" vertical="top"/>
    </xf>
    <xf numFmtId="170" fontId="0" fillId="0" borderId="0" xfId="1" applyNumberFormat="1" applyFont="1" applyAlignment="1">
      <alignment horizontal="left"/>
    </xf>
    <xf numFmtId="9" fontId="0" fillId="0" borderId="0" xfId="2" applyFont="1" applyAlignment="1">
      <alignment horizontal="left"/>
    </xf>
    <xf numFmtId="174" fontId="0" fillId="0" borderId="0" xfId="2" applyNumberFormat="1" applyFont="1" applyAlignment="1">
      <alignment horizontal="left"/>
    </xf>
    <xf numFmtId="49" fontId="5" fillId="0" borderId="2" xfId="0" applyNumberFormat="1" applyFont="1" applyBorder="1" applyAlignment="1">
      <alignment horizontal="right" vertical="top"/>
    </xf>
    <xf numFmtId="49" fontId="5" fillId="0" borderId="0" xfId="0" applyNumberFormat="1" applyFont="1" applyAlignment="1">
      <alignment horizontal="right" vertical="top"/>
    </xf>
    <xf numFmtId="49" fontId="5" fillId="0" borderId="4" xfId="0" applyNumberFormat="1" applyFont="1" applyBorder="1" applyAlignment="1">
      <alignment horizontal="right" vertical="top"/>
    </xf>
    <xf numFmtId="49" fontId="3" fillId="0" borderId="0" xfId="0" applyNumberFormat="1" applyFont="1" applyAlignment="1">
      <alignment horizontal="right" vertical="center"/>
    </xf>
    <xf numFmtId="168" fontId="6" fillId="0" borderId="0" xfId="0" applyNumberFormat="1" applyFont="1" applyAlignment="1">
      <alignment horizontal="left"/>
    </xf>
    <xf numFmtId="168" fontId="4" fillId="0" borderId="3" xfId="0" applyNumberFormat="1" applyFont="1" applyBorder="1" applyAlignment="1">
      <alignment horizontal="center" vertical="center" wrapText="1"/>
    </xf>
    <xf numFmtId="168" fontId="4" fillId="0" borderId="3" xfId="0" applyNumberFormat="1" applyFont="1" applyBorder="1" applyAlignment="1">
      <alignment horizontal="center" vertical="center" wrapText="1"/>
    </xf>
    <xf numFmtId="168" fontId="4" fillId="0" borderId="5" xfId="0" applyNumberFormat="1" applyFont="1" applyBorder="1" applyAlignment="1">
      <alignment horizontal="center" vertical="center"/>
    </xf>
    <xf numFmtId="168" fontId="5" fillId="0" borderId="5" xfId="0" applyNumberFormat="1" applyFont="1" applyBorder="1" applyAlignment="1">
      <alignment horizontal="right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2867025</xdr:colOff>
      <xdr:row>1</xdr:row>
      <xdr:rowOff>85725</xdr:rowOff>
    </xdr:from>
    <xdr:to>
      <xdr:col>2</xdr:col>
      <xdr:colOff>1495425</xdr:colOff>
      <xdr:row>5</xdr:row>
      <xdr:rowOff>1504950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A8D7FB-8707-407D-A79D-9496E159A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467575" y="447675"/>
          <a:ext cx="6505575" cy="4743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249977111117893"/>
    <pageSetUpPr fitToPage="1"/>
  </sheetPr>
  <dimension ref="A1:C6"/>
  <sheetViews>
    <sheetView rightToLeft="1" tabSelected="1" workbookViewId="0">
      <selection sqref="A1:XFD3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s="41" customFormat="1" ht="66" customHeight="1" x14ac:dyDescent="1">
      <c r="A1" s="40" t="s">
        <v>0</v>
      </c>
      <c r="B1" s="40"/>
      <c r="C1" s="40"/>
    </row>
    <row r="2" spans="1:3" s="41" customFormat="1" ht="66" customHeight="1" x14ac:dyDescent="1">
      <c r="A2" s="40" t="s">
        <v>1</v>
      </c>
      <c r="B2" s="40"/>
      <c r="C2" s="40"/>
    </row>
    <row r="3" spans="1:3" s="41" customFormat="1" ht="66" customHeight="1" x14ac:dyDescent="1">
      <c r="A3" s="40" t="s">
        <v>2</v>
      </c>
      <c r="B3" s="40"/>
      <c r="C3" s="40"/>
    </row>
    <row r="4" spans="1:3" ht="7.35" customHeight="1" x14ac:dyDescent="0.2"/>
    <row r="5" spans="1:3" ht="123.6" customHeight="1" x14ac:dyDescent="0.2">
      <c r="B5" s="24"/>
    </row>
    <row r="6" spans="1:3" ht="123.6" customHeight="1" x14ac:dyDescent="0.2">
      <c r="B6" s="2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2" tint="-9.9978637043366805E-2"/>
    <pageSetUpPr fitToPage="1"/>
  </sheetPr>
  <dimension ref="A1:S33"/>
  <sheetViews>
    <sheetView rightToLeft="1" workbookViewId="0">
      <pane ySplit="7" topLeftCell="A16" activePane="bottomLeft" state="frozen"/>
      <selection pane="bottomLeft" activeCell="I30" sqref="I30"/>
    </sheetView>
  </sheetViews>
  <sheetFormatPr defaultRowHeight="12.75" x14ac:dyDescent="0.2"/>
  <cols>
    <col min="1" max="1" width="22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855468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97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5" t="s">
        <v>115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83</v>
      </c>
      <c r="C6" s="26" t="s">
        <v>141</v>
      </c>
      <c r="D6" s="26"/>
      <c r="E6" s="26"/>
      <c r="F6" s="26"/>
      <c r="G6" s="26"/>
      <c r="I6" s="26" t="s">
        <v>112</v>
      </c>
      <c r="J6" s="26"/>
      <c r="K6" s="26"/>
      <c r="L6" s="26"/>
      <c r="M6" s="26"/>
      <c r="O6" s="26" t="s">
        <v>113</v>
      </c>
      <c r="P6" s="26"/>
      <c r="Q6" s="26"/>
      <c r="R6" s="26"/>
      <c r="S6" s="26"/>
    </row>
    <row r="7" spans="1:19" ht="29.1" customHeight="1" x14ac:dyDescent="0.2">
      <c r="A7" s="26"/>
      <c r="C7" s="21" t="s">
        <v>142</v>
      </c>
      <c r="D7" s="3"/>
      <c r="E7" s="21" t="s">
        <v>143</v>
      </c>
      <c r="F7" s="3"/>
      <c r="G7" s="21" t="s">
        <v>144</v>
      </c>
      <c r="I7" s="21" t="s">
        <v>145</v>
      </c>
      <c r="J7" s="3"/>
      <c r="K7" s="21" t="s">
        <v>146</v>
      </c>
      <c r="L7" s="3"/>
      <c r="M7" s="21" t="s">
        <v>147</v>
      </c>
      <c r="O7" s="21" t="s">
        <v>145</v>
      </c>
      <c r="P7" s="3"/>
      <c r="Q7" s="21" t="s">
        <v>146</v>
      </c>
      <c r="R7" s="3"/>
      <c r="S7" s="21" t="s">
        <v>147</v>
      </c>
    </row>
    <row r="8" spans="1:19" ht="21.75" customHeight="1" x14ac:dyDescent="0.2">
      <c r="A8" s="5" t="s">
        <v>65</v>
      </c>
      <c r="C8" s="5" t="s">
        <v>148</v>
      </c>
      <c r="E8" s="6">
        <v>5001383</v>
      </c>
      <c r="G8" s="6">
        <v>550</v>
      </c>
      <c r="I8" s="6">
        <v>2750760650</v>
      </c>
      <c r="K8" s="6">
        <v>378574856</v>
      </c>
      <c r="M8" s="6">
        <v>2372185794</v>
      </c>
      <c r="O8" s="6">
        <v>2750760650</v>
      </c>
      <c r="Q8" s="6">
        <v>378574856</v>
      </c>
      <c r="S8" s="6">
        <v>2372185794</v>
      </c>
    </row>
    <row r="9" spans="1:19" ht="21.75" customHeight="1" x14ac:dyDescent="0.2">
      <c r="A9" s="8" t="s">
        <v>73</v>
      </c>
      <c r="C9" s="8" t="s">
        <v>149</v>
      </c>
      <c r="E9" s="9">
        <v>7781032</v>
      </c>
      <c r="G9" s="9">
        <v>80</v>
      </c>
      <c r="I9" s="9">
        <v>622482560</v>
      </c>
      <c r="K9" s="9">
        <v>82800531</v>
      </c>
      <c r="M9" s="9">
        <v>539682029</v>
      </c>
      <c r="O9" s="9">
        <v>622482560</v>
      </c>
      <c r="Q9" s="9">
        <v>82800531</v>
      </c>
      <c r="S9" s="9">
        <v>539682029</v>
      </c>
    </row>
    <row r="10" spans="1:19" ht="21.75" customHeight="1" x14ac:dyDescent="0.2">
      <c r="A10" s="8" t="s">
        <v>74</v>
      </c>
      <c r="C10" s="8" t="s">
        <v>148</v>
      </c>
      <c r="E10" s="9">
        <v>3505883</v>
      </c>
      <c r="G10" s="9">
        <v>264</v>
      </c>
      <c r="I10" s="9">
        <v>925553112</v>
      </c>
      <c r="K10" s="9">
        <v>127379725</v>
      </c>
      <c r="M10" s="9">
        <v>798173387</v>
      </c>
      <c r="O10" s="9">
        <v>925553112</v>
      </c>
      <c r="Q10" s="9">
        <v>127379725</v>
      </c>
      <c r="S10" s="9">
        <v>798173387</v>
      </c>
    </row>
    <row r="11" spans="1:19" ht="21.75" customHeight="1" x14ac:dyDescent="0.2">
      <c r="A11" s="8" t="s">
        <v>66</v>
      </c>
      <c r="C11" s="8" t="s">
        <v>150</v>
      </c>
      <c r="E11" s="9">
        <v>12000000</v>
      </c>
      <c r="G11" s="9">
        <v>85</v>
      </c>
      <c r="I11" s="9">
        <v>1020000000</v>
      </c>
      <c r="K11" s="9">
        <v>143484403</v>
      </c>
      <c r="M11" s="9">
        <v>876515597</v>
      </c>
      <c r="O11" s="9">
        <v>1020000000</v>
      </c>
      <c r="Q11" s="9">
        <v>143484403</v>
      </c>
      <c r="S11" s="9">
        <v>876515597</v>
      </c>
    </row>
    <row r="12" spans="1:19" ht="21.75" customHeight="1" x14ac:dyDescent="0.2">
      <c r="A12" s="8" t="s">
        <v>21</v>
      </c>
      <c r="C12" s="8" t="s">
        <v>151</v>
      </c>
      <c r="E12" s="9">
        <v>35000000</v>
      </c>
      <c r="G12" s="9">
        <v>210</v>
      </c>
      <c r="I12" s="9">
        <v>7350000000</v>
      </c>
      <c r="K12" s="9">
        <v>1015289256</v>
      </c>
      <c r="M12" s="9">
        <v>6334710744</v>
      </c>
      <c r="O12" s="9">
        <v>7350000000</v>
      </c>
      <c r="Q12" s="9">
        <v>1015289256</v>
      </c>
      <c r="S12" s="9">
        <v>6334710744</v>
      </c>
    </row>
    <row r="13" spans="1:19" ht="21.75" customHeight="1" x14ac:dyDescent="0.2">
      <c r="A13" s="8" t="s">
        <v>31</v>
      </c>
      <c r="C13" s="8" t="s">
        <v>152</v>
      </c>
      <c r="E13" s="9">
        <v>70000000</v>
      </c>
      <c r="G13" s="9">
        <v>120</v>
      </c>
      <c r="I13" s="9">
        <v>8400000000</v>
      </c>
      <c r="K13" s="9">
        <v>1151773050</v>
      </c>
      <c r="M13" s="9">
        <v>7248226950</v>
      </c>
      <c r="O13" s="9">
        <v>8400000000</v>
      </c>
      <c r="Q13" s="9">
        <v>1151773050</v>
      </c>
      <c r="S13" s="9">
        <v>7248226950</v>
      </c>
    </row>
    <row r="14" spans="1:19" ht="21.75" customHeight="1" x14ac:dyDescent="0.2">
      <c r="A14" s="8" t="s">
        <v>40</v>
      </c>
      <c r="C14" s="8" t="s">
        <v>153</v>
      </c>
      <c r="E14" s="9">
        <v>1728711</v>
      </c>
      <c r="G14" s="9">
        <v>146</v>
      </c>
      <c r="I14" s="9">
        <v>0</v>
      </c>
      <c r="K14" s="9">
        <v>0</v>
      </c>
      <c r="M14" s="9">
        <v>0</v>
      </c>
      <c r="O14" s="9">
        <v>252391806</v>
      </c>
      <c r="Q14" s="9">
        <v>14961370</v>
      </c>
      <c r="S14" s="9">
        <v>237430436</v>
      </c>
    </row>
    <row r="15" spans="1:19" ht="21.75" customHeight="1" x14ac:dyDescent="0.2">
      <c r="A15" s="8" t="s">
        <v>123</v>
      </c>
      <c r="C15" s="8" t="s">
        <v>154</v>
      </c>
      <c r="E15" s="9">
        <v>5000000</v>
      </c>
      <c r="G15" s="9">
        <v>790</v>
      </c>
      <c r="I15" s="9">
        <v>0</v>
      </c>
      <c r="K15" s="9">
        <v>0</v>
      </c>
      <c r="M15" s="9">
        <v>0</v>
      </c>
      <c r="O15" s="9">
        <v>3950000000</v>
      </c>
      <c r="Q15" s="9">
        <v>45463778</v>
      </c>
      <c r="S15" s="9">
        <v>3904536222</v>
      </c>
    </row>
    <row r="16" spans="1:19" ht="21.75" customHeight="1" x14ac:dyDescent="0.2">
      <c r="A16" s="8" t="s">
        <v>75</v>
      </c>
      <c r="C16" s="8" t="s">
        <v>9</v>
      </c>
      <c r="E16" s="9">
        <v>21000000</v>
      </c>
      <c r="G16" s="9">
        <v>161</v>
      </c>
      <c r="I16" s="9">
        <v>3381000000</v>
      </c>
      <c r="K16" s="9">
        <v>482432766</v>
      </c>
      <c r="M16" s="9">
        <v>2898567234</v>
      </c>
      <c r="O16" s="9">
        <v>3381000000</v>
      </c>
      <c r="Q16" s="9">
        <v>482432766</v>
      </c>
      <c r="S16" s="9">
        <v>2898567234</v>
      </c>
    </row>
    <row r="17" spans="1:19" ht="21.75" customHeight="1" x14ac:dyDescent="0.2">
      <c r="A17" s="8" t="s">
        <v>62</v>
      </c>
      <c r="C17" s="8" t="s">
        <v>155</v>
      </c>
      <c r="E17" s="9">
        <v>200000</v>
      </c>
      <c r="G17" s="9">
        <v>2620</v>
      </c>
      <c r="I17" s="9">
        <v>0</v>
      </c>
      <c r="K17" s="9">
        <v>0</v>
      </c>
      <c r="M17" s="9">
        <v>0</v>
      </c>
      <c r="O17" s="9">
        <v>524000000</v>
      </c>
      <c r="Q17" s="9">
        <v>27865110</v>
      </c>
      <c r="S17" s="9">
        <v>496134890</v>
      </c>
    </row>
    <row r="18" spans="1:19" ht="21.75" customHeight="1" x14ac:dyDescent="0.2">
      <c r="A18" s="8" t="s">
        <v>122</v>
      </c>
      <c r="C18" s="8" t="s">
        <v>156</v>
      </c>
      <c r="E18" s="9">
        <v>100000</v>
      </c>
      <c r="G18" s="9">
        <v>9700</v>
      </c>
      <c r="I18" s="9">
        <v>0</v>
      </c>
      <c r="K18" s="9">
        <v>0</v>
      </c>
      <c r="M18" s="9">
        <v>0</v>
      </c>
      <c r="O18" s="9">
        <v>970000000</v>
      </c>
      <c r="Q18" s="9">
        <v>0</v>
      </c>
      <c r="S18" s="9">
        <v>970000000</v>
      </c>
    </row>
    <row r="19" spans="1:19" ht="21.75" customHeight="1" x14ac:dyDescent="0.2">
      <c r="A19" s="8" t="s">
        <v>55</v>
      </c>
      <c r="C19" s="8" t="s">
        <v>157</v>
      </c>
      <c r="E19" s="9">
        <v>4800000</v>
      </c>
      <c r="G19" s="9">
        <v>93</v>
      </c>
      <c r="I19" s="9">
        <v>0</v>
      </c>
      <c r="K19" s="9">
        <v>0</v>
      </c>
      <c r="M19" s="9">
        <v>0</v>
      </c>
      <c r="O19" s="9">
        <v>446400000</v>
      </c>
      <c r="Q19" s="9">
        <v>15637277</v>
      </c>
      <c r="S19" s="9">
        <v>430762723</v>
      </c>
    </row>
    <row r="20" spans="1:19" ht="21.75" customHeight="1" x14ac:dyDescent="0.2">
      <c r="A20" s="8" t="s">
        <v>33</v>
      </c>
      <c r="C20" s="8" t="s">
        <v>9</v>
      </c>
      <c r="E20" s="9">
        <v>18700000</v>
      </c>
      <c r="G20" s="9">
        <v>398</v>
      </c>
      <c r="I20" s="9">
        <v>7442600000</v>
      </c>
      <c r="K20" s="9">
        <v>1061979918</v>
      </c>
      <c r="M20" s="9">
        <v>6380620082</v>
      </c>
      <c r="O20" s="9">
        <v>7442600000</v>
      </c>
      <c r="Q20" s="9">
        <v>1061979918</v>
      </c>
      <c r="S20" s="9">
        <v>6380620082</v>
      </c>
    </row>
    <row r="21" spans="1:19" ht="21.75" customHeight="1" x14ac:dyDescent="0.2">
      <c r="A21" s="8" t="s">
        <v>35</v>
      </c>
      <c r="C21" s="8" t="s">
        <v>158</v>
      </c>
      <c r="E21" s="9">
        <v>21500000</v>
      </c>
      <c r="G21" s="9">
        <v>190</v>
      </c>
      <c r="I21" s="9">
        <v>4085000000</v>
      </c>
      <c r="K21" s="9">
        <v>570503830</v>
      </c>
      <c r="M21" s="9">
        <v>3514496170</v>
      </c>
      <c r="O21" s="9">
        <v>4085000000</v>
      </c>
      <c r="Q21" s="9">
        <v>570503830</v>
      </c>
      <c r="S21" s="9">
        <v>3514496170</v>
      </c>
    </row>
    <row r="22" spans="1:19" ht="21.75" customHeight="1" x14ac:dyDescent="0.2">
      <c r="A22" s="8" t="s">
        <v>37</v>
      </c>
      <c r="C22" s="8" t="s">
        <v>152</v>
      </c>
      <c r="E22" s="9">
        <v>1600000</v>
      </c>
      <c r="G22" s="9">
        <v>50</v>
      </c>
      <c r="I22" s="9">
        <v>80000000</v>
      </c>
      <c r="K22" s="9">
        <v>10969267</v>
      </c>
      <c r="M22" s="9">
        <v>69030733</v>
      </c>
      <c r="O22" s="9">
        <v>80000000</v>
      </c>
      <c r="Q22" s="9">
        <v>10969267</v>
      </c>
      <c r="S22" s="9">
        <v>69030733</v>
      </c>
    </row>
    <row r="23" spans="1:19" ht="21.75" customHeight="1" x14ac:dyDescent="0.2">
      <c r="A23" s="8" t="s">
        <v>67</v>
      </c>
      <c r="C23" s="8" t="s">
        <v>9</v>
      </c>
      <c r="E23" s="9">
        <v>2600000</v>
      </c>
      <c r="G23" s="9">
        <v>310</v>
      </c>
      <c r="I23" s="9">
        <v>806000000</v>
      </c>
      <c r="K23" s="9">
        <v>115007634</v>
      </c>
      <c r="M23" s="9">
        <v>690992366</v>
      </c>
      <c r="O23" s="9">
        <v>806000000</v>
      </c>
      <c r="Q23" s="9">
        <v>115007634</v>
      </c>
      <c r="S23" s="9">
        <v>690992366</v>
      </c>
    </row>
    <row r="24" spans="1:19" ht="21.75" customHeight="1" x14ac:dyDescent="0.2">
      <c r="A24" s="8" t="s">
        <v>30</v>
      </c>
      <c r="C24" s="8" t="s">
        <v>159</v>
      </c>
      <c r="E24" s="9">
        <v>99800000</v>
      </c>
      <c r="G24" s="9">
        <v>100</v>
      </c>
      <c r="I24" s="9">
        <v>9980000000</v>
      </c>
      <c r="K24" s="9">
        <v>1413980012</v>
      </c>
      <c r="M24" s="9">
        <v>8566019988</v>
      </c>
      <c r="O24" s="9">
        <v>9980000000</v>
      </c>
      <c r="Q24" s="9">
        <v>1413980012</v>
      </c>
      <c r="S24" s="9">
        <v>8566019988</v>
      </c>
    </row>
    <row r="25" spans="1:19" ht="21.75" customHeight="1" x14ac:dyDescent="0.2">
      <c r="A25" s="8" t="s">
        <v>22</v>
      </c>
      <c r="C25" s="8" t="s">
        <v>160</v>
      </c>
      <c r="E25" s="9">
        <v>5391795</v>
      </c>
      <c r="G25" s="9">
        <v>1550</v>
      </c>
      <c r="I25" s="9">
        <v>8357282250</v>
      </c>
      <c r="K25" s="9">
        <v>444420976</v>
      </c>
      <c r="M25" s="9">
        <v>7912861274</v>
      </c>
      <c r="O25" s="9">
        <v>8357282250</v>
      </c>
      <c r="Q25" s="9">
        <v>444420976</v>
      </c>
      <c r="S25" s="9">
        <v>7912861274</v>
      </c>
    </row>
    <row r="26" spans="1:19" ht="21.75" customHeight="1" x14ac:dyDescent="0.2">
      <c r="A26" s="8" t="s">
        <v>77</v>
      </c>
      <c r="C26" s="8" t="s">
        <v>9</v>
      </c>
      <c r="E26" s="9">
        <v>210000</v>
      </c>
      <c r="G26" s="9">
        <v>5000</v>
      </c>
      <c r="I26" s="9">
        <v>1050000000</v>
      </c>
      <c r="K26" s="9">
        <v>149823840</v>
      </c>
      <c r="M26" s="9">
        <v>900176160</v>
      </c>
      <c r="O26" s="9">
        <v>1050000000</v>
      </c>
      <c r="Q26" s="9">
        <v>149823840</v>
      </c>
      <c r="S26" s="9">
        <v>900176160</v>
      </c>
    </row>
    <row r="27" spans="1:19" ht="21.75" customHeight="1" x14ac:dyDescent="0.2">
      <c r="A27" s="8" t="s">
        <v>44</v>
      </c>
      <c r="C27" s="8" t="s">
        <v>148</v>
      </c>
      <c r="E27" s="9">
        <v>12200000</v>
      </c>
      <c r="G27" s="9">
        <v>275</v>
      </c>
      <c r="I27" s="9">
        <v>3355000000</v>
      </c>
      <c r="K27" s="9">
        <v>461733609</v>
      </c>
      <c r="M27" s="9">
        <v>2893266391</v>
      </c>
      <c r="O27" s="9">
        <v>3355000000</v>
      </c>
      <c r="Q27" s="9">
        <v>461733609</v>
      </c>
      <c r="S27" s="9">
        <v>2893266391</v>
      </c>
    </row>
    <row r="28" spans="1:19" ht="21.75" customHeight="1" x14ac:dyDescent="0.2">
      <c r="A28" s="8" t="s">
        <v>34</v>
      </c>
      <c r="C28" s="8" t="s">
        <v>151</v>
      </c>
      <c r="E28" s="9">
        <v>888000</v>
      </c>
      <c r="G28" s="9">
        <v>400</v>
      </c>
      <c r="I28" s="9">
        <v>355200000</v>
      </c>
      <c r="K28" s="9">
        <v>49065407</v>
      </c>
      <c r="M28" s="9">
        <v>306134593</v>
      </c>
      <c r="O28" s="9">
        <v>355200000</v>
      </c>
      <c r="Q28" s="9">
        <v>49065407</v>
      </c>
      <c r="S28" s="9">
        <v>306134593</v>
      </c>
    </row>
    <row r="29" spans="1:19" ht="21.75" customHeight="1" x14ac:dyDescent="0.2">
      <c r="A29" s="11" t="s">
        <v>42</v>
      </c>
      <c r="C29" s="11" t="s">
        <v>9</v>
      </c>
      <c r="E29" s="12">
        <v>585000</v>
      </c>
      <c r="G29" s="12">
        <v>414</v>
      </c>
      <c r="I29" s="12">
        <v>242190000</v>
      </c>
      <c r="K29" s="12">
        <v>34557939</v>
      </c>
      <c r="M29" s="12">
        <v>207632061</v>
      </c>
      <c r="O29" s="12">
        <v>242190000</v>
      </c>
      <c r="Q29" s="12">
        <v>34557939</v>
      </c>
      <c r="S29" s="12">
        <v>207632061</v>
      </c>
    </row>
    <row r="30" spans="1:19" ht="21.75" customHeight="1" x14ac:dyDescent="0.2">
      <c r="A30" s="14" t="s">
        <v>82</v>
      </c>
      <c r="C30" s="15"/>
      <c r="E30" s="15"/>
      <c r="G30" s="15"/>
      <c r="I30" s="15">
        <f>SUM(I8:I29)</f>
        <v>60203068572</v>
      </c>
      <c r="K30" s="15">
        <f>SUM(K8:K29)</f>
        <v>7693777019</v>
      </c>
      <c r="M30" s="15">
        <f>SUM(M8:M29)</f>
        <v>52509291553</v>
      </c>
      <c r="O30" s="15">
        <f>SUM(O8:O29)</f>
        <v>66345860378</v>
      </c>
      <c r="Q30" s="15">
        <f>SUM(Q8:Q29)</f>
        <v>7797704554</v>
      </c>
      <c r="S30" s="15">
        <f>SUM(S8:S29)</f>
        <v>58548155824</v>
      </c>
    </row>
    <row r="31" spans="1:19" x14ac:dyDescent="0.2">
      <c r="Q31" s="42"/>
    </row>
    <row r="32" spans="1:19" x14ac:dyDescent="0.2">
      <c r="Q32" s="42"/>
    </row>
    <row r="33" spans="17:19" x14ac:dyDescent="0.2">
      <c r="Q33" s="42"/>
      <c r="S33" s="42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2" tint="-9.9978637043366805E-2"/>
    <pageSetUpPr fitToPage="1"/>
  </sheetPr>
  <dimension ref="A1:T9"/>
  <sheetViews>
    <sheetView rightToLeft="1" workbookViewId="0">
      <selection activeCell="A5" sqref="A5:T5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ht="21.75" customHeight="1" x14ac:dyDescent="0.2">
      <c r="A2" s="23" t="s">
        <v>97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0" ht="14.45" customHeight="1" x14ac:dyDescent="0.2"/>
    <row r="5" spans="1:20" ht="20.25" customHeight="1" x14ac:dyDescent="0.2">
      <c r="A5" s="25" t="s">
        <v>161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14.45" customHeight="1" x14ac:dyDescent="0.2">
      <c r="A6" s="26" t="s">
        <v>100</v>
      </c>
      <c r="J6" s="26" t="s">
        <v>112</v>
      </c>
      <c r="K6" s="26"/>
      <c r="L6" s="26"/>
      <c r="M6" s="26"/>
      <c r="N6" s="26"/>
      <c r="P6" s="26" t="s">
        <v>113</v>
      </c>
      <c r="Q6" s="26"/>
      <c r="R6" s="26"/>
      <c r="S6" s="26"/>
      <c r="T6" s="26"/>
    </row>
    <row r="7" spans="1:20" ht="29.1" customHeight="1" x14ac:dyDescent="0.2">
      <c r="A7" s="26"/>
      <c r="C7" s="20" t="s">
        <v>162</v>
      </c>
      <c r="E7" s="37" t="s">
        <v>87</v>
      </c>
      <c r="F7" s="37"/>
      <c r="H7" s="20" t="s">
        <v>163</v>
      </c>
      <c r="J7" s="21" t="s">
        <v>164</v>
      </c>
      <c r="K7" s="3"/>
      <c r="L7" s="21" t="s">
        <v>146</v>
      </c>
      <c r="M7" s="3"/>
      <c r="N7" s="21" t="s">
        <v>165</v>
      </c>
      <c r="P7" s="21" t="s">
        <v>164</v>
      </c>
      <c r="Q7" s="3"/>
      <c r="R7" s="21" t="s">
        <v>146</v>
      </c>
      <c r="S7" s="3"/>
      <c r="T7" s="21" t="s">
        <v>165</v>
      </c>
    </row>
    <row r="8" spans="1:20" ht="21.75" customHeight="1" x14ac:dyDescent="0.2">
      <c r="A8" s="17" t="s">
        <v>134</v>
      </c>
      <c r="C8" s="22"/>
      <c r="E8" s="17" t="s">
        <v>166</v>
      </c>
      <c r="F8" s="3"/>
      <c r="H8" s="19">
        <v>23</v>
      </c>
      <c r="J8" s="18">
        <v>0</v>
      </c>
      <c r="L8" s="18">
        <v>0</v>
      </c>
      <c r="N8" s="18">
        <v>0</v>
      </c>
      <c r="P8" s="18">
        <v>4433379265</v>
      </c>
      <c r="R8" s="18">
        <v>0</v>
      </c>
      <c r="T8" s="18">
        <v>4433379265</v>
      </c>
    </row>
    <row r="9" spans="1:20" ht="21.75" customHeight="1" x14ac:dyDescent="0.2">
      <c r="A9" s="14" t="s">
        <v>82</v>
      </c>
      <c r="C9" s="15"/>
      <c r="E9" s="15"/>
      <c r="H9" s="15"/>
      <c r="J9" s="15">
        <v>0</v>
      </c>
      <c r="L9" s="15">
        <v>0</v>
      </c>
      <c r="N9" s="15">
        <v>0</v>
      </c>
      <c r="P9" s="15">
        <v>4433379265</v>
      </c>
      <c r="R9" s="15">
        <v>0</v>
      </c>
      <c r="T9" s="15">
        <v>4433379265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2" tint="-9.9978637043366805E-2"/>
    <pageSetUpPr fitToPage="1"/>
  </sheetPr>
  <dimension ref="A1:M15"/>
  <sheetViews>
    <sheetView rightToLeft="1" workbookViewId="0">
      <selection activeCell="K11" sqref="K11"/>
    </sheetView>
  </sheetViews>
  <sheetFormatPr defaultRowHeight="12.75" x14ac:dyDescent="0.2"/>
  <cols>
    <col min="1" max="1" width="40.28515625" style="46" bestFit="1" customWidth="1"/>
    <col min="2" max="2" width="1.28515625" style="46" customWidth="1"/>
    <col min="3" max="3" width="14.7109375" style="46" bestFit="1" customWidth="1"/>
    <col min="4" max="4" width="1.28515625" style="46" customWidth="1"/>
    <col min="5" max="5" width="12.42578125" style="46" bestFit="1" customWidth="1"/>
    <col min="6" max="6" width="1.28515625" style="46" customWidth="1"/>
    <col min="7" max="7" width="14.7109375" style="46" bestFit="1" customWidth="1"/>
    <col min="8" max="8" width="1.28515625" style="46" customWidth="1"/>
    <col min="9" max="9" width="16.85546875" style="46" bestFit="1" customWidth="1"/>
    <col min="10" max="10" width="1.28515625" style="46" customWidth="1"/>
    <col min="11" max="11" width="10.85546875" style="46" bestFit="1" customWidth="1"/>
    <col min="12" max="12" width="1.28515625" style="46" customWidth="1"/>
    <col min="13" max="13" width="16.85546875" style="46" bestFit="1" customWidth="1"/>
    <col min="14" max="14" width="0.28515625" style="46" customWidth="1"/>
    <col min="15" max="16384" width="9.140625" style="46"/>
  </cols>
  <sheetData>
    <row r="1" spans="1:13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21.75" customHeight="1" x14ac:dyDescent="0.2">
      <c r="A2" s="43" t="s">
        <v>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13" ht="14.45" customHeight="1" x14ac:dyDescent="0.2"/>
    <row r="5" spans="1:13" ht="14.45" customHeight="1" x14ac:dyDescent="0.2">
      <c r="A5" s="45" t="s">
        <v>167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13" ht="14.45" customHeight="1" x14ac:dyDescent="0.2">
      <c r="A6" s="47" t="s">
        <v>100</v>
      </c>
      <c r="C6" s="47" t="s">
        <v>112</v>
      </c>
      <c r="D6" s="47"/>
      <c r="E6" s="47"/>
      <c r="F6" s="47"/>
      <c r="G6" s="47"/>
      <c r="I6" s="47" t="s">
        <v>113</v>
      </c>
      <c r="J6" s="47"/>
      <c r="K6" s="47"/>
      <c r="L6" s="47"/>
      <c r="M6" s="47"/>
    </row>
    <row r="7" spans="1:13" ht="29.1" customHeight="1" x14ac:dyDescent="0.2">
      <c r="A7" s="47"/>
      <c r="C7" s="69" t="s">
        <v>164</v>
      </c>
      <c r="D7" s="48"/>
      <c r="E7" s="69" t="s">
        <v>146</v>
      </c>
      <c r="F7" s="48"/>
      <c r="G7" s="69" t="s">
        <v>165</v>
      </c>
      <c r="I7" s="69" t="s">
        <v>164</v>
      </c>
      <c r="J7" s="48"/>
      <c r="K7" s="69" t="s">
        <v>146</v>
      </c>
      <c r="L7" s="48"/>
      <c r="M7" s="69" t="s">
        <v>165</v>
      </c>
    </row>
    <row r="8" spans="1:13" ht="21.75" customHeight="1" x14ac:dyDescent="0.2">
      <c r="A8" s="53" t="s">
        <v>194</v>
      </c>
      <c r="C8" s="53">
        <v>2236988</v>
      </c>
      <c r="E8" s="53">
        <v>0</v>
      </c>
      <c r="G8" s="53">
        <v>2236988</v>
      </c>
      <c r="I8" s="53">
        <v>90741204423</v>
      </c>
      <c r="K8" s="53">
        <v>0</v>
      </c>
      <c r="M8" s="53">
        <v>90741204423</v>
      </c>
    </row>
    <row r="9" spans="1:13" ht="21.75" customHeight="1" x14ac:dyDescent="0.2">
      <c r="A9" s="55" t="s">
        <v>191</v>
      </c>
      <c r="C9" s="55">
        <v>414739710</v>
      </c>
      <c r="E9" s="55">
        <v>16963100</v>
      </c>
      <c r="G9" s="55">
        <v>431702810</v>
      </c>
      <c r="I9" s="55">
        <v>185875643802</v>
      </c>
      <c r="K9" s="55">
        <v>4063168</v>
      </c>
      <c r="M9" s="55">
        <v>185871580634</v>
      </c>
    </row>
    <row r="10" spans="1:13" ht="21.75" customHeight="1" x14ac:dyDescent="0.2">
      <c r="A10" s="55" t="s">
        <v>191</v>
      </c>
      <c r="C10" s="55">
        <v>0</v>
      </c>
      <c r="E10" s="55">
        <v>0</v>
      </c>
      <c r="G10" s="55">
        <v>0</v>
      </c>
      <c r="I10" s="55">
        <v>2893150681</v>
      </c>
      <c r="K10" s="55">
        <v>0</v>
      </c>
      <c r="M10" s="55">
        <v>2893150681</v>
      </c>
    </row>
    <row r="11" spans="1:13" ht="21.75" customHeight="1" x14ac:dyDescent="0.2">
      <c r="A11" s="55" t="s">
        <v>191</v>
      </c>
      <c r="C11" s="55">
        <v>0</v>
      </c>
      <c r="E11" s="55">
        <v>0</v>
      </c>
      <c r="G11" s="55">
        <v>0</v>
      </c>
      <c r="I11" s="55">
        <v>1901917805</v>
      </c>
      <c r="K11" s="55">
        <v>0</v>
      </c>
      <c r="M11" s="55">
        <v>1901917805</v>
      </c>
    </row>
    <row r="12" spans="1:13" ht="21.75" customHeight="1" x14ac:dyDescent="0.2">
      <c r="A12" s="55" t="s">
        <v>191</v>
      </c>
      <c r="C12" s="55">
        <v>0</v>
      </c>
      <c r="E12" s="55">
        <v>0</v>
      </c>
      <c r="G12" s="55">
        <v>0</v>
      </c>
      <c r="I12" s="55">
        <v>8607123285</v>
      </c>
      <c r="K12" s="55">
        <v>0</v>
      </c>
      <c r="M12" s="55">
        <v>8607123285</v>
      </c>
    </row>
    <row r="13" spans="1:13" ht="21.75" customHeight="1" x14ac:dyDescent="0.2">
      <c r="A13" s="55" t="s">
        <v>192</v>
      </c>
      <c r="C13" s="55">
        <v>4242296</v>
      </c>
      <c r="E13" s="55">
        <v>0</v>
      </c>
      <c r="G13" s="55">
        <v>4242296</v>
      </c>
      <c r="I13" s="55">
        <v>4249455</v>
      </c>
      <c r="K13" s="55">
        <v>0</v>
      </c>
      <c r="M13" s="55">
        <v>4249455</v>
      </c>
    </row>
    <row r="14" spans="1:13" ht="21.75" customHeight="1" x14ac:dyDescent="0.2">
      <c r="A14" s="58" t="s">
        <v>191</v>
      </c>
      <c r="C14" s="58">
        <v>1468493140</v>
      </c>
      <c r="E14" s="58">
        <v>8252283</v>
      </c>
      <c r="G14" s="58">
        <v>1476745423</v>
      </c>
      <c r="I14" s="58">
        <v>3671232863</v>
      </c>
      <c r="K14" s="58">
        <v>1993688</v>
      </c>
      <c r="M14" s="58">
        <v>3669239175</v>
      </c>
    </row>
    <row r="15" spans="1:13" ht="21.75" customHeight="1" x14ac:dyDescent="0.2">
      <c r="A15" s="71" t="s">
        <v>82</v>
      </c>
      <c r="C15" s="60">
        <f>SUM(C8:C14)</f>
        <v>1889712134</v>
      </c>
      <c r="E15" s="60">
        <f>SUM(E8:E14)</f>
        <v>25215383</v>
      </c>
      <c r="G15" s="60">
        <f>SUM(G8:G14)</f>
        <v>1914927517</v>
      </c>
      <c r="I15" s="60">
        <f>SUM(I8:I14)</f>
        <v>293694522314</v>
      </c>
      <c r="K15" s="60">
        <f>SUM(K8:K14)</f>
        <v>6056856</v>
      </c>
      <c r="M15" s="60">
        <f>SUM(M8:M14)</f>
        <v>293688465458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2" tint="-9.9978637043366805E-2"/>
    <pageSetUpPr fitToPage="1"/>
  </sheetPr>
  <dimension ref="A1:R71"/>
  <sheetViews>
    <sheetView rightToLeft="1" workbookViewId="0">
      <pane ySplit="7" topLeftCell="A60" activePane="bottomLeft" state="frozen"/>
      <selection pane="bottomLeft" activeCell="I80" sqref="I80"/>
    </sheetView>
  </sheetViews>
  <sheetFormatPr defaultRowHeight="12.75" x14ac:dyDescent="0.2"/>
  <cols>
    <col min="1" max="1" width="32.5703125" bestFit="1" customWidth="1"/>
    <col min="2" max="2" width="1.28515625" customWidth="1"/>
    <col min="3" max="3" width="12" bestFit="1" customWidth="1"/>
    <col min="4" max="4" width="1.28515625" customWidth="1"/>
    <col min="5" max="5" width="17.7109375" bestFit="1" customWidth="1"/>
    <col min="6" max="6" width="1.28515625" customWidth="1"/>
    <col min="7" max="7" width="17.85546875" bestFit="1" customWidth="1"/>
    <col min="8" max="8" width="1.28515625" customWidth="1"/>
    <col min="9" max="9" width="21.85546875" bestFit="1" customWidth="1"/>
    <col min="10" max="10" width="1.28515625" customWidth="1"/>
    <col min="11" max="11" width="12.140625" bestFit="1" customWidth="1"/>
    <col min="12" max="12" width="1.28515625" customWidth="1"/>
    <col min="13" max="13" width="17.570312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97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5" t="s">
        <v>168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100</v>
      </c>
      <c r="C6" s="26" t="s">
        <v>112</v>
      </c>
      <c r="D6" s="26"/>
      <c r="E6" s="26"/>
      <c r="F6" s="26"/>
      <c r="G6" s="26"/>
      <c r="H6" s="26"/>
      <c r="I6" s="26"/>
      <c r="K6" s="26" t="s">
        <v>113</v>
      </c>
      <c r="L6" s="26"/>
      <c r="M6" s="26"/>
      <c r="N6" s="26"/>
      <c r="O6" s="26"/>
      <c r="P6" s="26"/>
      <c r="Q6" s="26"/>
      <c r="R6" s="26"/>
    </row>
    <row r="7" spans="1:18" ht="40.5" customHeight="1" x14ac:dyDescent="0.2">
      <c r="A7" s="26"/>
      <c r="C7" s="21" t="s">
        <v>13</v>
      </c>
      <c r="D7" s="3"/>
      <c r="E7" s="21" t="s">
        <v>169</v>
      </c>
      <c r="F7" s="3"/>
      <c r="G7" s="21" t="s">
        <v>170</v>
      </c>
      <c r="H7" s="3"/>
      <c r="I7" s="21" t="s">
        <v>171</v>
      </c>
      <c r="K7" s="21" t="s">
        <v>13</v>
      </c>
      <c r="L7" s="3"/>
      <c r="M7" s="21" t="s">
        <v>169</v>
      </c>
      <c r="N7" s="3"/>
      <c r="O7" s="21" t="s">
        <v>170</v>
      </c>
      <c r="P7" s="3"/>
      <c r="Q7" s="38" t="s">
        <v>171</v>
      </c>
      <c r="R7" s="38"/>
    </row>
    <row r="8" spans="1:18" ht="21.75" customHeight="1" x14ac:dyDescent="0.2">
      <c r="A8" s="5" t="s">
        <v>59</v>
      </c>
      <c r="C8" s="6">
        <v>1370439</v>
      </c>
      <c r="E8" s="6">
        <v>48847322591</v>
      </c>
      <c r="G8" s="6">
        <v>38464385499</v>
      </c>
      <c r="I8" s="6">
        <v>10382937092</v>
      </c>
      <c r="K8" s="6">
        <v>1373003</v>
      </c>
      <c r="M8" s="6">
        <v>48939405063</v>
      </c>
      <c r="O8" s="6">
        <v>38536349800</v>
      </c>
      <c r="Q8" s="29">
        <v>10403055263</v>
      </c>
      <c r="R8" s="29"/>
    </row>
    <row r="9" spans="1:18" ht="21.75" customHeight="1" x14ac:dyDescent="0.2">
      <c r="A9" s="8" t="s">
        <v>58</v>
      </c>
      <c r="C9" s="9">
        <v>600000</v>
      </c>
      <c r="E9" s="9">
        <v>74832500000</v>
      </c>
      <c r="G9" s="9">
        <v>69162100000</v>
      </c>
      <c r="I9" s="9">
        <v>5670400000</v>
      </c>
      <c r="K9" s="9">
        <v>600000</v>
      </c>
      <c r="M9" s="9">
        <v>74832500000</v>
      </c>
      <c r="O9" s="9">
        <v>69162100000</v>
      </c>
      <c r="Q9" s="31">
        <v>5670400000</v>
      </c>
      <c r="R9" s="31"/>
    </row>
    <row r="10" spans="1:18" ht="21.75" customHeight="1" x14ac:dyDescent="0.2">
      <c r="A10" s="8" t="s">
        <v>23</v>
      </c>
      <c r="C10" s="9">
        <v>5551361</v>
      </c>
      <c r="E10" s="9">
        <v>25701649415</v>
      </c>
      <c r="G10" s="9">
        <v>28765288001</v>
      </c>
      <c r="I10" s="9">
        <v>-3063638586</v>
      </c>
      <c r="K10" s="9">
        <v>5551361</v>
      </c>
      <c r="M10" s="9">
        <v>25701649415</v>
      </c>
      <c r="O10" s="9">
        <v>28765288001</v>
      </c>
      <c r="Q10" s="31">
        <v>-3063638586</v>
      </c>
      <c r="R10" s="31"/>
    </row>
    <row r="11" spans="1:18" ht="21.75" customHeight="1" x14ac:dyDescent="0.2">
      <c r="A11" s="8" t="s">
        <v>36</v>
      </c>
      <c r="C11" s="9">
        <v>10996383</v>
      </c>
      <c r="E11" s="9">
        <v>27265273420</v>
      </c>
      <c r="G11" s="9">
        <v>29970805065</v>
      </c>
      <c r="I11" s="9">
        <v>-2705531645</v>
      </c>
      <c r="K11" s="9">
        <v>10996383</v>
      </c>
      <c r="M11" s="9">
        <v>27265273420</v>
      </c>
      <c r="O11" s="9">
        <v>29970805065</v>
      </c>
      <c r="Q11" s="31">
        <v>-2705531645</v>
      </c>
      <c r="R11" s="31"/>
    </row>
    <row r="12" spans="1:18" ht="21.75" customHeight="1" x14ac:dyDescent="0.2">
      <c r="A12" s="8" t="s">
        <v>43</v>
      </c>
      <c r="C12" s="9">
        <v>435000</v>
      </c>
      <c r="E12" s="9">
        <v>10104396144</v>
      </c>
      <c r="G12" s="9">
        <v>8548542744</v>
      </c>
      <c r="I12" s="9">
        <v>1555853400</v>
      </c>
      <c r="K12" s="9">
        <v>435000</v>
      </c>
      <c r="M12" s="9">
        <v>10104396144</v>
      </c>
      <c r="O12" s="9">
        <v>8548542744</v>
      </c>
      <c r="Q12" s="31">
        <v>1555853400</v>
      </c>
      <c r="R12" s="31"/>
    </row>
    <row r="13" spans="1:18" ht="21.75" customHeight="1" x14ac:dyDescent="0.2">
      <c r="A13" s="8" t="s">
        <v>48</v>
      </c>
      <c r="C13" s="9">
        <v>1200000</v>
      </c>
      <c r="E13" s="9">
        <v>3616898063</v>
      </c>
      <c r="G13" s="9">
        <v>3716674896</v>
      </c>
      <c r="I13" s="9">
        <v>-99776833</v>
      </c>
      <c r="K13" s="9">
        <v>1200000</v>
      </c>
      <c r="M13" s="9">
        <v>3616898063</v>
      </c>
      <c r="O13" s="9">
        <v>3716674896</v>
      </c>
      <c r="Q13" s="31">
        <v>-99776833</v>
      </c>
      <c r="R13" s="31"/>
    </row>
    <row r="14" spans="1:18" ht="21.75" customHeight="1" x14ac:dyDescent="0.2">
      <c r="A14" s="8" t="s">
        <v>72</v>
      </c>
      <c r="C14" s="9">
        <v>2500000</v>
      </c>
      <c r="E14" s="9">
        <v>44352258277</v>
      </c>
      <c r="G14" s="9">
        <v>46402501583</v>
      </c>
      <c r="I14" s="9">
        <v>-2050243306</v>
      </c>
      <c r="K14" s="9">
        <v>2500000</v>
      </c>
      <c r="M14" s="9">
        <v>44352258277</v>
      </c>
      <c r="O14" s="9">
        <v>46402501583</v>
      </c>
      <c r="Q14" s="31">
        <v>-2050243306</v>
      </c>
      <c r="R14" s="31"/>
    </row>
    <row r="15" spans="1:18" ht="21.75" customHeight="1" x14ac:dyDescent="0.2">
      <c r="A15" s="8" t="s">
        <v>29</v>
      </c>
      <c r="C15" s="9">
        <v>80000</v>
      </c>
      <c r="E15" s="9">
        <v>1583292511</v>
      </c>
      <c r="G15" s="9">
        <v>1356789094</v>
      </c>
      <c r="I15" s="9">
        <v>226503417</v>
      </c>
      <c r="K15" s="9">
        <v>5830000</v>
      </c>
      <c r="M15" s="9">
        <v>112133601640</v>
      </c>
      <c r="O15" s="9">
        <v>98876005218</v>
      </c>
      <c r="Q15" s="31">
        <v>13257596422</v>
      </c>
      <c r="R15" s="31"/>
    </row>
    <row r="16" spans="1:18" ht="21.75" customHeight="1" x14ac:dyDescent="0.2">
      <c r="A16" s="8" t="s">
        <v>21</v>
      </c>
      <c r="C16" s="9">
        <v>3000000</v>
      </c>
      <c r="E16" s="9">
        <v>8477954923</v>
      </c>
      <c r="G16" s="9">
        <v>7318685403</v>
      </c>
      <c r="I16" s="9">
        <v>1159269520</v>
      </c>
      <c r="K16" s="9">
        <v>3000000</v>
      </c>
      <c r="M16" s="9">
        <v>8477954923</v>
      </c>
      <c r="O16" s="9">
        <v>7318685403</v>
      </c>
      <c r="Q16" s="31">
        <v>1159269520</v>
      </c>
      <c r="R16" s="31"/>
    </row>
    <row r="17" spans="1:18" ht="21.75" customHeight="1" x14ac:dyDescent="0.2">
      <c r="A17" s="8" t="s">
        <v>50</v>
      </c>
      <c r="C17" s="9">
        <v>100000</v>
      </c>
      <c r="E17" s="9">
        <v>2788278722</v>
      </c>
      <c r="G17" s="9">
        <v>1718566088</v>
      </c>
      <c r="I17" s="9">
        <v>1069712634</v>
      </c>
      <c r="K17" s="9">
        <v>100000</v>
      </c>
      <c r="M17" s="9">
        <v>2788278722</v>
      </c>
      <c r="O17" s="9">
        <v>1718566088</v>
      </c>
      <c r="Q17" s="31">
        <v>1069712634</v>
      </c>
      <c r="R17" s="31"/>
    </row>
    <row r="18" spans="1:18" ht="21.75" customHeight="1" x14ac:dyDescent="0.2">
      <c r="A18" s="8" t="s">
        <v>26</v>
      </c>
      <c r="C18" s="9">
        <v>4550000</v>
      </c>
      <c r="E18" s="9">
        <v>8447244216</v>
      </c>
      <c r="G18" s="9">
        <v>6598572449</v>
      </c>
      <c r="I18" s="9">
        <v>1848671767</v>
      </c>
      <c r="K18" s="9">
        <v>4550000</v>
      </c>
      <c r="M18" s="9">
        <v>8447244216</v>
      </c>
      <c r="O18" s="9">
        <v>6598572449</v>
      </c>
      <c r="Q18" s="31">
        <v>1848671767</v>
      </c>
      <c r="R18" s="31"/>
    </row>
    <row r="19" spans="1:18" ht="21.75" customHeight="1" x14ac:dyDescent="0.2">
      <c r="A19" s="8" t="s">
        <v>33</v>
      </c>
      <c r="C19" s="9">
        <v>6287002</v>
      </c>
      <c r="E19" s="9">
        <v>64793346777</v>
      </c>
      <c r="G19" s="9">
        <v>64447604673</v>
      </c>
      <c r="I19" s="9">
        <v>345742104</v>
      </c>
      <c r="K19" s="9">
        <v>6393992</v>
      </c>
      <c r="M19" s="9">
        <v>65822065938</v>
      </c>
      <c r="O19" s="9">
        <v>65436660635</v>
      </c>
      <c r="Q19" s="31">
        <v>385405303</v>
      </c>
      <c r="R19" s="31"/>
    </row>
    <row r="20" spans="1:18" ht="21.75" customHeight="1" x14ac:dyDescent="0.2">
      <c r="A20" s="8" t="s">
        <v>51</v>
      </c>
      <c r="C20" s="9">
        <v>5105</v>
      </c>
      <c r="E20" s="9">
        <v>126369109862</v>
      </c>
      <c r="G20" s="9">
        <v>119406797634</v>
      </c>
      <c r="I20" s="9">
        <v>6962312228</v>
      </c>
      <c r="K20" s="9">
        <v>5105</v>
      </c>
      <c r="M20" s="9">
        <v>126369109862</v>
      </c>
      <c r="O20" s="9">
        <v>119406797634</v>
      </c>
      <c r="Q20" s="31">
        <v>6962312228</v>
      </c>
      <c r="R20" s="31"/>
    </row>
    <row r="21" spans="1:18" ht="21.75" customHeight="1" x14ac:dyDescent="0.2">
      <c r="A21" s="8" t="s">
        <v>39</v>
      </c>
      <c r="C21" s="9">
        <v>200000</v>
      </c>
      <c r="E21" s="9">
        <v>2280236473</v>
      </c>
      <c r="G21" s="9">
        <v>1520038618</v>
      </c>
      <c r="I21" s="9">
        <v>760197855</v>
      </c>
      <c r="K21" s="9">
        <v>200000</v>
      </c>
      <c r="M21" s="9">
        <v>2280236473</v>
      </c>
      <c r="O21" s="9">
        <v>1520038618</v>
      </c>
      <c r="Q21" s="31">
        <v>760197855</v>
      </c>
      <c r="R21" s="31"/>
    </row>
    <row r="22" spans="1:18" ht="21.75" customHeight="1" x14ac:dyDescent="0.2">
      <c r="A22" s="8" t="s">
        <v>60</v>
      </c>
      <c r="C22" s="9">
        <v>22667822</v>
      </c>
      <c r="E22" s="9">
        <v>42786659387</v>
      </c>
      <c r="G22" s="9">
        <v>47809301722</v>
      </c>
      <c r="I22" s="9">
        <v>-5022642335</v>
      </c>
      <c r="K22" s="9">
        <v>22667822</v>
      </c>
      <c r="M22" s="9">
        <v>42786659387</v>
      </c>
      <c r="O22" s="9">
        <v>47809301722</v>
      </c>
      <c r="Q22" s="31">
        <v>-5022642335</v>
      </c>
      <c r="R22" s="31"/>
    </row>
    <row r="23" spans="1:18" ht="21.75" customHeight="1" x14ac:dyDescent="0.2">
      <c r="A23" s="8" t="s">
        <v>53</v>
      </c>
      <c r="C23" s="9">
        <v>900000</v>
      </c>
      <c r="E23" s="9">
        <v>12255044669</v>
      </c>
      <c r="G23" s="9">
        <v>11762906414</v>
      </c>
      <c r="I23" s="9">
        <v>492138255</v>
      </c>
      <c r="K23" s="9">
        <v>2402000</v>
      </c>
      <c r="M23" s="9">
        <v>33237935805</v>
      </c>
      <c r="O23" s="9">
        <v>29383701874</v>
      </c>
      <c r="Q23" s="31">
        <v>3854233931</v>
      </c>
      <c r="R23" s="31"/>
    </row>
    <row r="24" spans="1:18" ht="21.75" customHeight="1" x14ac:dyDescent="0.2">
      <c r="A24" s="8" t="s">
        <v>19</v>
      </c>
      <c r="C24" s="9">
        <v>1100000</v>
      </c>
      <c r="E24" s="9">
        <v>16055920962</v>
      </c>
      <c r="G24" s="9">
        <v>14482478717</v>
      </c>
      <c r="I24" s="9">
        <v>1573442245</v>
      </c>
      <c r="K24" s="9">
        <v>1100000</v>
      </c>
      <c r="M24" s="9">
        <v>16055920962</v>
      </c>
      <c r="O24" s="9">
        <v>14482478717</v>
      </c>
      <c r="Q24" s="31">
        <v>1573442245</v>
      </c>
      <c r="R24" s="31"/>
    </row>
    <row r="25" spans="1:18" ht="21.75" customHeight="1" x14ac:dyDescent="0.2">
      <c r="A25" s="8" t="s">
        <v>63</v>
      </c>
      <c r="C25" s="9">
        <v>1888000</v>
      </c>
      <c r="E25" s="9">
        <v>12234292241</v>
      </c>
      <c r="G25" s="9">
        <v>9427946354</v>
      </c>
      <c r="I25" s="9">
        <v>2806345887</v>
      </c>
      <c r="K25" s="9">
        <v>2961737</v>
      </c>
      <c r="M25" s="9">
        <v>18033458932</v>
      </c>
      <c r="O25" s="9">
        <v>14789776245</v>
      </c>
      <c r="Q25" s="31">
        <v>3243682687</v>
      </c>
      <c r="R25" s="31"/>
    </row>
    <row r="26" spans="1:18" ht="21.75" customHeight="1" x14ac:dyDescent="0.2">
      <c r="A26" s="8" t="s">
        <v>24</v>
      </c>
      <c r="C26" s="9">
        <v>375000</v>
      </c>
      <c r="E26" s="9">
        <v>12606790543</v>
      </c>
      <c r="G26" s="9">
        <v>11655736500</v>
      </c>
      <c r="I26" s="9">
        <v>951054043</v>
      </c>
      <c r="K26" s="9">
        <v>375000</v>
      </c>
      <c r="M26" s="9">
        <v>12606790543</v>
      </c>
      <c r="O26" s="9">
        <v>11655736500</v>
      </c>
      <c r="Q26" s="31">
        <v>951054043</v>
      </c>
      <c r="R26" s="31"/>
    </row>
    <row r="27" spans="1:18" ht="21.75" customHeight="1" x14ac:dyDescent="0.2">
      <c r="A27" s="8" t="s">
        <v>41</v>
      </c>
      <c r="C27" s="9">
        <v>150000</v>
      </c>
      <c r="E27" s="9">
        <v>1955764170</v>
      </c>
      <c r="G27" s="9">
        <v>1479442590</v>
      </c>
      <c r="I27" s="9">
        <v>476321580</v>
      </c>
      <c r="K27" s="9">
        <v>150000</v>
      </c>
      <c r="M27" s="9">
        <v>1955764170</v>
      </c>
      <c r="O27" s="9">
        <v>1479442590</v>
      </c>
      <c r="Q27" s="31">
        <v>476321580</v>
      </c>
      <c r="R27" s="31"/>
    </row>
    <row r="28" spans="1:18" ht="21.75" customHeight="1" x14ac:dyDescent="0.2">
      <c r="A28" s="8" t="s">
        <v>54</v>
      </c>
      <c r="C28" s="9">
        <v>4700000</v>
      </c>
      <c r="E28" s="9">
        <v>65622895375</v>
      </c>
      <c r="G28" s="9">
        <v>47597507369</v>
      </c>
      <c r="I28" s="9">
        <v>18025388006</v>
      </c>
      <c r="K28" s="9">
        <v>5000531</v>
      </c>
      <c r="M28" s="9">
        <v>70100886501</v>
      </c>
      <c r="O28" s="9">
        <v>50641023643</v>
      </c>
      <c r="Q28" s="31">
        <v>19459862858</v>
      </c>
      <c r="R28" s="31"/>
    </row>
    <row r="29" spans="1:18" ht="21.75" customHeight="1" x14ac:dyDescent="0.2">
      <c r="A29" s="8" t="s">
        <v>56</v>
      </c>
      <c r="C29" s="9">
        <v>35000000</v>
      </c>
      <c r="E29" s="9">
        <v>55661590595</v>
      </c>
      <c r="G29" s="9">
        <v>41583942116</v>
      </c>
      <c r="I29" s="9">
        <v>14077648479</v>
      </c>
      <c r="K29" s="9">
        <v>39300000</v>
      </c>
      <c r="M29" s="9">
        <v>62165133143</v>
      </c>
      <c r="O29" s="9">
        <v>46692826429</v>
      </c>
      <c r="Q29" s="31">
        <v>15472306714</v>
      </c>
      <c r="R29" s="31"/>
    </row>
    <row r="30" spans="1:18" ht="21.75" customHeight="1" x14ac:dyDescent="0.2">
      <c r="A30" s="8" t="s">
        <v>22</v>
      </c>
      <c r="C30" s="9">
        <v>708948</v>
      </c>
      <c r="E30" s="9">
        <v>9337213805</v>
      </c>
      <c r="G30" s="9">
        <v>10140291002</v>
      </c>
      <c r="I30" s="9">
        <v>-803077197</v>
      </c>
      <c r="K30" s="9">
        <v>708948</v>
      </c>
      <c r="M30" s="9">
        <v>9337213805</v>
      </c>
      <c r="O30" s="9">
        <v>10140291002</v>
      </c>
      <c r="Q30" s="31">
        <v>-803077197</v>
      </c>
      <c r="R30" s="31"/>
    </row>
    <row r="31" spans="1:18" ht="21.75" customHeight="1" x14ac:dyDescent="0.2">
      <c r="A31" s="8" t="s">
        <v>64</v>
      </c>
      <c r="C31" s="9">
        <v>15436</v>
      </c>
      <c r="E31" s="9">
        <v>9410524502</v>
      </c>
      <c r="G31" s="9">
        <v>9418794417</v>
      </c>
      <c r="I31" s="9">
        <v>-8269915</v>
      </c>
      <c r="K31" s="9">
        <v>15436</v>
      </c>
      <c r="M31" s="9">
        <v>9410524502</v>
      </c>
      <c r="O31" s="9">
        <v>9418794417</v>
      </c>
      <c r="Q31" s="31">
        <v>-8269915</v>
      </c>
      <c r="R31" s="31"/>
    </row>
    <row r="32" spans="1:18" ht="21.75" customHeight="1" x14ac:dyDescent="0.2">
      <c r="A32" s="8" t="s">
        <v>45</v>
      </c>
      <c r="C32" s="9">
        <v>648</v>
      </c>
      <c r="E32" s="9">
        <v>5928380</v>
      </c>
      <c r="G32" s="9">
        <v>4114713</v>
      </c>
      <c r="I32" s="9">
        <v>1813667</v>
      </c>
      <c r="K32" s="9">
        <v>648</v>
      </c>
      <c r="M32" s="9">
        <v>5928380</v>
      </c>
      <c r="O32" s="9">
        <v>4114713</v>
      </c>
      <c r="Q32" s="31">
        <v>1813667</v>
      </c>
      <c r="R32" s="31"/>
    </row>
    <row r="33" spans="1:18" ht="21.75" customHeight="1" x14ac:dyDescent="0.2">
      <c r="A33" s="8" t="s">
        <v>35</v>
      </c>
      <c r="C33" s="9">
        <v>5000000</v>
      </c>
      <c r="E33" s="9">
        <v>11446066096</v>
      </c>
      <c r="G33" s="9">
        <v>9782072375</v>
      </c>
      <c r="I33" s="9">
        <v>1663993721</v>
      </c>
      <c r="K33" s="9">
        <v>5000000</v>
      </c>
      <c r="M33" s="9">
        <v>11446066096</v>
      </c>
      <c r="O33" s="9">
        <v>9782072375</v>
      </c>
      <c r="Q33" s="31">
        <v>1663993721</v>
      </c>
      <c r="R33" s="31"/>
    </row>
    <row r="34" spans="1:18" ht="21.75" customHeight="1" x14ac:dyDescent="0.2">
      <c r="A34" s="8" t="s">
        <v>32</v>
      </c>
      <c r="C34" s="9">
        <v>400000</v>
      </c>
      <c r="E34" s="9">
        <v>3673476875</v>
      </c>
      <c r="G34" s="9">
        <v>2659011871</v>
      </c>
      <c r="I34" s="9">
        <v>1014465004</v>
      </c>
      <c r="K34" s="9">
        <v>600000</v>
      </c>
      <c r="M34" s="9">
        <v>5055537933</v>
      </c>
      <c r="O34" s="9">
        <v>3988517808</v>
      </c>
      <c r="Q34" s="31">
        <v>1067020125</v>
      </c>
      <c r="R34" s="31"/>
    </row>
    <row r="35" spans="1:18" ht="21.75" customHeight="1" x14ac:dyDescent="0.2">
      <c r="A35" s="8" t="s">
        <v>37</v>
      </c>
      <c r="C35" s="9">
        <v>1600000</v>
      </c>
      <c r="E35" s="9">
        <v>7956292191</v>
      </c>
      <c r="G35" s="9">
        <v>7771293081</v>
      </c>
      <c r="I35" s="9">
        <v>184999110</v>
      </c>
      <c r="K35" s="9">
        <v>1600000</v>
      </c>
      <c r="M35" s="9">
        <v>7956292191</v>
      </c>
      <c r="O35" s="9">
        <v>7771293081</v>
      </c>
      <c r="Q35" s="31">
        <v>184999110</v>
      </c>
      <c r="R35" s="31"/>
    </row>
    <row r="36" spans="1:18" ht="21.75" customHeight="1" x14ac:dyDescent="0.2">
      <c r="A36" s="8" t="s">
        <v>47</v>
      </c>
      <c r="C36" s="9">
        <v>100000</v>
      </c>
      <c r="E36" s="9">
        <v>6221532910</v>
      </c>
      <c r="G36" s="9">
        <v>4633310337</v>
      </c>
      <c r="I36" s="9">
        <v>1588222573</v>
      </c>
      <c r="K36" s="9">
        <v>100000</v>
      </c>
      <c r="M36" s="9">
        <v>6221532910</v>
      </c>
      <c r="O36" s="9">
        <v>4633310337</v>
      </c>
      <c r="Q36" s="31">
        <v>1588222573</v>
      </c>
      <c r="R36" s="31"/>
    </row>
    <row r="37" spans="1:18" ht="21.75" customHeight="1" x14ac:dyDescent="0.2">
      <c r="A37" s="8" t="s">
        <v>80</v>
      </c>
      <c r="C37" s="9">
        <v>1200000</v>
      </c>
      <c r="E37" s="9">
        <v>10352246532</v>
      </c>
      <c r="G37" s="9">
        <v>10490181113</v>
      </c>
      <c r="I37" s="9">
        <v>-137934581</v>
      </c>
      <c r="K37" s="9">
        <v>1200000</v>
      </c>
      <c r="M37" s="9">
        <v>10352246532</v>
      </c>
      <c r="O37" s="9">
        <v>10490181113</v>
      </c>
      <c r="Q37" s="31">
        <v>-137934581</v>
      </c>
      <c r="R37" s="31"/>
    </row>
    <row r="38" spans="1:18" ht="21.75" customHeight="1" x14ac:dyDescent="0.2">
      <c r="A38" s="8" t="s">
        <v>28</v>
      </c>
      <c r="C38" s="9">
        <v>600000</v>
      </c>
      <c r="E38" s="9">
        <v>10169771152</v>
      </c>
      <c r="G38" s="9">
        <v>8636775369</v>
      </c>
      <c r="I38" s="9">
        <v>1532995783</v>
      </c>
      <c r="K38" s="9">
        <v>600000</v>
      </c>
      <c r="M38" s="9">
        <v>10169771152</v>
      </c>
      <c r="O38" s="9">
        <v>8636775369</v>
      </c>
      <c r="Q38" s="31">
        <v>1532995783</v>
      </c>
      <c r="R38" s="31"/>
    </row>
    <row r="39" spans="1:18" ht="21.75" customHeight="1" x14ac:dyDescent="0.2">
      <c r="A39" s="8" t="s">
        <v>74</v>
      </c>
      <c r="C39" s="9">
        <v>75883</v>
      </c>
      <c r="E39" s="9">
        <v>331304274</v>
      </c>
      <c r="G39" s="9">
        <v>308972517</v>
      </c>
      <c r="I39" s="9">
        <v>22331757</v>
      </c>
      <c r="K39" s="9">
        <v>75883</v>
      </c>
      <c r="M39" s="9">
        <v>331304274</v>
      </c>
      <c r="O39" s="9">
        <v>308972517</v>
      </c>
      <c r="Q39" s="31">
        <v>22331757</v>
      </c>
      <c r="R39" s="31"/>
    </row>
    <row r="40" spans="1:18" ht="21.75" customHeight="1" x14ac:dyDescent="0.2">
      <c r="A40" s="8" t="s">
        <v>70</v>
      </c>
      <c r="C40" s="9">
        <v>3988000</v>
      </c>
      <c r="E40" s="9">
        <v>43925820354</v>
      </c>
      <c r="G40" s="9">
        <v>29990069070</v>
      </c>
      <c r="I40" s="9">
        <v>13935751284</v>
      </c>
      <c r="K40" s="9">
        <v>6000000</v>
      </c>
      <c r="M40" s="9">
        <v>65034755249</v>
      </c>
      <c r="O40" s="9">
        <v>45120465000</v>
      </c>
      <c r="Q40" s="31">
        <v>19914290249</v>
      </c>
      <c r="R40" s="31"/>
    </row>
    <row r="41" spans="1:18" ht="21.75" customHeight="1" x14ac:dyDescent="0.2">
      <c r="A41" s="8" t="s">
        <v>27</v>
      </c>
      <c r="C41" s="9">
        <v>1500000</v>
      </c>
      <c r="E41" s="9">
        <v>20941858469</v>
      </c>
      <c r="G41" s="9">
        <v>12031727936</v>
      </c>
      <c r="I41" s="9">
        <v>8910130533</v>
      </c>
      <c r="K41" s="9">
        <v>1500000</v>
      </c>
      <c r="M41" s="9">
        <v>20941858469</v>
      </c>
      <c r="O41" s="9">
        <v>12031727936</v>
      </c>
      <c r="Q41" s="31">
        <v>8910130533</v>
      </c>
      <c r="R41" s="31"/>
    </row>
    <row r="42" spans="1:18" ht="21.75" customHeight="1" x14ac:dyDescent="0.2">
      <c r="A42" s="8" t="s">
        <v>34</v>
      </c>
      <c r="C42" s="9">
        <v>4000000</v>
      </c>
      <c r="E42" s="9">
        <v>23706385259</v>
      </c>
      <c r="G42" s="9">
        <v>26704247088</v>
      </c>
      <c r="I42" s="9">
        <v>-2997861829</v>
      </c>
      <c r="K42" s="9">
        <v>4000000</v>
      </c>
      <c r="M42" s="9">
        <v>23706385259</v>
      </c>
      <c r="O42" s="9">
        <v>26704247088</v>
      </c>
      <c r="Q42" s="31">
        <v>-2997861829</v>
      </c>
      <c r="R42" s="31"/>
    </row>
    <row r="43" spans="1:18" ht="21.75" customHeight="1" x14ac:dyDescent="0.2">
      <c r="A43" s="8" t="s">
        <v>73</v>
      </c>
      <c r="C43" s="9">
        <v>281032</v>
      </c>
      <c r="E43" s="9">
        <v>925813951</v>
      </c>
      <c r="G43" s="9">
        <v>1042678937</v>
      </c>
      <c r="I43" s="9">
        <v>-116864986</v>
      </c>
      <c r="K43" s="9">
        <v>281032</v>
      </c>
      <c r="M43" s="9">
        <v>925813951</v>
      </c>
      <c r="O43" s="9">
        <v>1042678937</v>
      </c>
      <c r="Q43" s="31">
        <v>-116864986</v>
      </c>
      <c r="R43" s="31"/>
    </row>
    <row r="44" spans="1:18" ht="21.75" customHeight="1" x14ac:dyDescent="0.2">
      <c r="A44" s="8" t="s">
        <v>67</v>
      </c>
      <c r="C44" s="9">
        <v>32253</v>
      </c>
      <c r="E44" s="9">
        <v>178580565</v>
      </c>
      <c r="G44" s="9">
        <v>202195070</v>
      </c>
      <c r="I44" s="9">
        <v>-23614505</v>
      </c>
      <c r="K44" s="9">
        <v>32253</v>
      </c>
      <c r="M44" s="9">
        <v>178580565</v>
      </c>
      <c r="O44" s="9">
        <v>202195070</v>
      </c>
      <c r="Q44" s="31">
        <v>-23614505</v>
      </c>
      <c r="R44" s="31"/>
    </row>
    <row r="45" spans="1:18" ht="21.75" customHeight="1" x14ac:dyDescent="0.2">
      <c r="A45" s="8" t="s">
        <v>69</v>
      </c>
      <c r="C45" s="9">
        <v>1600000</v>
      </c>
      <c r="E45" s="9">
        <v>8425457885</v>
      </c>
      <c r="G45" s="9">
        <v>6616247199</v>
      </c>
      <c r="I45" s="9">
        <v>1809210686</v>
      </c>
      <c r="K45" s="9">
        <v>1600000</v>
      </c>
      <c r="M45" s="9">
        <v>8425457885</v>
      </c>
      <c r="O45" s="9">
        <v>6616247199</v>
      </c>
      <c r="Q45" s="31">
        <v>1809210686</v>
      </c>
      <c r="R45" s="31"/>
    </row>
    <row r="46" spans="1:18" ht="21.75" customHeight="1" x14ac:dyDescent="0.2">
      <c r="A46" s="8" t="s">
        <v>31</v>
      </c>
      <c r="C46" s="9">
        <v>70000000</v>
      </c>
      <c r="E46" s="9">
        <v>141728067687</v>
      </c>
      <c r="G46" s="9">
        <v>139772632041</v>
      </c>
      <c r="I46" s="9">
        <v>1955435646</v>
      </c>
      <c r="K46" s="9">
        <v>70000000</v>
      </c>
      <c r="M46" s="9">
        <v>141728067687</v>
      </c>
      <c r="O46" s="9">
        <v>139772632041</v>
      </c>
      <c r="Q46" s="31">
        <v>1955435646</v>
      </c>
      <c r="R46" s="31"/>
    </row>
    <row r="47" spans="1:18" ht="21.75" customHeight="1" x14ac:dyDescent="0.2">
      <c r="A47" s="8" t="s">
        <v>25</v>
      </c>
      <c r="C47" s="9">
        <v>500000</v>
      </c>
      <c r="E47" s="9">
        <v>1567786610</v>
      </c>
      <c r="G47" s="9">
        <v>1544102521</v>
      </c>
      <c r="I47" s="9">
        <v>23684089</v>
      </c>
      <c r="K47" s="9">
        <v>597321</v>
      </c>
      <c r="M47" s="9">
        <v>1873136870</v>
      </c>
      <c r="O47" s="9">
        <v>1844649724</v>
      </c>
      <c r="Q47" s="31">
        <v>28487146</v>
      </c>
      <c r="R47" s="31"/>
    </row>
    <row r="48" spans="1:18" ht="21.75" customHeight="1" x14ac:dyDescent="0.2">
      <c r="A48" s="8" t="s">
        <v>68</v>
      </c>
      <c r="C48" s="9">
        <v>970000</v>
      </c>
      <c r="E48" s="9">
        <v>17294075543</v>
      </c>
      <c r="G48" s="9">
        <v>10184826742</v>
      </c>
      <c r="I48" s="9">
        <v>7109248801</v>
      </c>
      <c r="K48" s="9">
        <v>1450000</v>
      </c>
      <c r="M48" s="9">
        <v>24582662990</v>
      </c>
      <c r="O48" s="9">
        <v>15044082198</v>
      </c>
      <c r="Q48" s="31">
        <v>9538580792</v>
      </c>
      <c r="R48" s="31"/>
    </row>
    <row r="49" spans="1:18" ht="21.75" customHeight="1" x14ac:dyDescent="0.2">
      <c r="A49" s="8" t="s">
        <v>55</v>
      </c>
      <c r="C49" s="9">
        <v>4800000</v>
      </c>
      <c r="E49" s="9">
        <v>12888396626</v>
      </c>
      <c r="G49" s="9">
        <v>9931790363</v>
      </c>
      <c r="I49" s="9">
        <v>2956606263</v>
      </c>
      <c r="K49" s="9">
        <v>4800000</v>
      </c>
      <c r="M49" s="9">
        <v>12888396626</v>
      </c>
      <c r="O49" s="9">
        <v>9931790363</v>
      </c>
      <c r="Q49" s="31">
        <v>2956606263</v>
      </c>
      <c r="R49" s="31"/>
    </row>
    <row r="50" spans="1:18" ht="21.75" customHeight="1" x14ac:dyDescent="0.2">
      <c r="A50" s="8" t="s">
        <v>66</v>
      </c>
      <c r="C50" s="9">
        <v>1000000</v>
      </c>
      <c r="E50" s="9">
        <v>3601494946</v>
      </c>
      <c r="G50" s="9">
        <v>2788123883</v>
      </c>
      <c r="I50" s="9">
        <v>813371063</v>
      </c>
      <c r="K50" s="9">
        <v>1000000</v>
      </c>
      <c r="M50" s="9">
        <v>3601494946</v>
      </c>
      <c r="O50" s="9">
        <v>2788123883</v>
      </c>
      <c r="Q50" s="31">
        <v>813371063</v>
      </c>
      <c r="R50" s="31"/>
    </row>
    <row r="51" spans="1:18" ht="21.75" customHeight="1" x14ac:dyDescent="0.2">
      <c r="A51" s="8" t="s">
        <v>78</v>
      </c>
      <c r="C51" s="9">
        <v>300000</v>
      </c>
      <c r="E51" s="9">
        <v>1476779959</v>
      </c>
      <c r="G51" s="9">
        <v>1541909783</v>
      </c>
      <c r="I51" s="9">
        <v>-65129824</v>
      </c>
      <c r="K51" s="9">
        <v>300000</v>
      </c>
      <c r="M51" s="9">
        <v>1476779959</v>
      </c>
      <c r="O51" s="9">
        <v>1541909783</v>
      </c>
      <c r="Q51" s="31">
        <v>-65129824</v>
      </c>
      <c r="R51" s="31"/>
    </row>
    <row r="52" spans="1:18" ht="21.75" customHeight="1" x14ac:dyDescent="0.2">
      <c r="A52" s="8" t="s">
        <v>61</v>
      </c>
      <c r="C52" s="9">
        <v>236606</v>
      </c>
      <c r="E52" s="9">
        <v>6426578424</v>
      </c>
      <c r="G52" s="9">
        <v>4758196505</v>
      </c>
      <c r="I52" s="9">
        <v>1668381919</v>
      </c>
      <c r="K52" s="9">
        <v>316581</v>
      </c>
      <c r="M52" s="9">
        <v>8208441045</v>
      </c>
      <c r="O52" s="9">
        <v>6309804606</v>
      </c>
      <c r="Q52" s="31">
        <v>1898636439</v>
      </c>
      <c r="R52" s="31"/>
    </row>
    <row r="53" spans="1:18" ht="21.75" customHeight="1" x14ac:dyDescent="0.2">
      <c r="A53" s="8" t="s">
        <v>44</v>
      </c>
      <c r="C53" s="9">
        <v>12233034</v>
      </c>
      <c r="E53" s="9">
        <v>22880567033</v>
      </c>
      <c r="G53" s="9">
        <v>22624551093</v>
      </c>
      <c r="I53" s="9">
        <v>256015940</v>
      </c>
      <c r="K53" s="9">
        <v>12233034</v>
      </c>
      <c r="M53" s="9">
        <v>22880567033</v>
      </c>
      <c r="O53" s="9">
        <v>22624551093</v>
      </c>
      <c r="Q53" s="31">
        <v>256015940</v>
      </c>
      <c r="R53" s="31"/>
    </row>
    <row r="54" spans="1:18" ht="21.75" customHeight="1" x14ac:dyDescent="0.2">
      <c r="A54" s="8" t="s">
        <v>76</v>
      </c>
      <c r="C54" s="9">
        <v>149258</v>
      </c>
      <c r="E54" s="9">
        <v>1589037180</v>
      </c>
      <c r="G54" s="9">
        <v>1556009282</v>
      </c>
      <c r="I54" s="9">
        <v>33027898</v>
      </c>
      <c r="K54" s="9">
        <v>149258</v>
      </c>
      <c r="M54" s="9">
        <v>1589037180</v>
      </c>
      <c r="O54" s="9">
        <v>1556009282</v>
      </c>
      <c r="Q54" s="31">
        <v>33027898</v>
      </c>
      <c r="R54" s="31"/>
    </row>
    <row r="55" spans="1:18" ht="21.75" customHeight="1" x14ac:dyDescent="0.2">
      <c r="A55" s="8" t="s">
        <v>75</v>
      </c>
      <c r="C55" s="9">
        <v>4000000</v>
      </c>
      <c r="E55" s="9">
        <v>7390427011</v>
      </c>
      <c r="G55" s="9">
        <v>7247493915</v>
      </c>
      <c r="I55" s="9">
        <v>142933096</v>
      </c>
      <c r="K55" s="9">
        <v>4000000</v>
      </c>
      <c r="M55" s="9">
        <v>7390427011</v>
      </c>
      <c r="O55" s="9">
        <v>7247493915</v>
      </c>
      <c r="Q55" s="31">
        <v>142933096</v>
      </c>
      <c r="R55" s="31"/>
    </row>
    <row r="56" spans="1:18" ht="21.75" customHeight="1" x14ac:dyDescent="0.2">
      <c r="A56" s="8" t="s">
        <v>52</v>
      </c>
      <c r="C56" s="9">
        <v>5050000</v>
      </c>
      <c r="E56" s="9">
        <v>17681678079</v>
      </c>
      <c r="G56" s="9">
        <v>15906621422</v>
      </c>
      <c r="I56" s="9">
        <v>1775056657</v>
      </c>
      <c r="K56" s="9">
        <v>5050000</v>
      </c>
      <c r="M56" s="9">
        <v>17681678079</v>
      </c>
      <c r="O56" s="9">
        <v>15906621422</v>
      </c>
      <c r="Q56" s="31">
        <v>1775056657</v>
      </c>
      <c r="R56" s="31"/>
    </row>
    <row r="57" spans="1:18" ht="21.75" customHeight="1" x14ac:dyDescent="0.2">
      <c r="A57" s="8" t="s">
        <v>20</v>
      </c>
      <c r="C57" s="9">
        <v>18811686</v>
      </c>
      <c r="E57" s="9">
        <v>44691953612</v>
      </c>
      <c r="G57" s="9">
        <v>44119817273</v>
      </c>
      <c r="I57" s="9">
        <v>572136339</v>
      </c>
      <c r="K57" s="9">
        <v>20111686</v>
      </c>
      <c r="M57" s="9">
        <v>47610259632</v>
      </c>
      <c r="O57" s="9">
        <v>46976868328</v>
      </c>
      <c r="Q57" s="31">
        <v>633391304</v>
      </c>
      <c r="R57" s="31"/>
    </row>
    <row r="58" spans="1:18" ht="21.75" customHeight="1" x14ac:dyDescent="0.2">
      <c r="A58" s="8" t="s">
        <v>30</v>
      </c>
      <c r="C58" s="9">
        <v>15000000</v>
      </c>
      <c r="E58" s="9">
        <v>39973957550</v>
      </c>
      <c r="G58" s="9">
        <v>32443580278</v>
      </c>
      <c r="I58" s="9">
        <v>7530377272</v>
      </c>
      <c r="K58" s="9">
        <v>15000000</v>
      </c>
      <c r="M58" s="9">
        <v>39973957550</v>
      </c>
      <c r="O58" s="9">
        <v>32443580278</v>
      </c>
      <c r="Q58" s="31">
        <v>7530377272</v>
      </c>
      <c r="R58" s="31"/>
    </row>
    <row r="59" spans="1:18" ht="21.75" customHeight="1" x14ac:dyDescent="0.2">
      <c r="A59" s="8" t="s">
        <v>118</v>
      </c>
      <c r="C59" s="9">
        <v>0</v>
      </c>
      <c r="E59" s="9">
        <v>0</v>
      </c>
      <c r="G59" s="9">
        <v>0</v>
      </c>
      <c r="I59" s="9">
        <v>0</v>
      </c>
      <c r="K59" s="9">
        <v>8200000</v>
      </c>
      <c r="M59" s="9">
        <v>78936329464</v>
      </c>
      <c r="O59" s="9">
        <v>66185850332</v>
      </c>
      <c r="Q59" s="31">
        <v>12750479132</v>
      </c>
      <c r="R59" s="31"/>
    </row>
    <row r="60" spans="1:18" ht="21.75" customHeight="1" x14ac:dyDescent="0.2">
      <c r="A60" s="8" t="s">
        <v>119</v>
      </c>
      <c r="C60" s="9">
        <v>0</v>
      </c>
      <c r="E60" s="9">
        <v>0</v>
      </c>
      <c r="G60" s="9">
        <v>0</v>
      </c>
      <c r="I60" s="9">
        <v>0</v>
      </c>
      <c r="K60" s="9">
        <v>20000000</v>
      </c>
      <c r="M60" s="9">
        <v>59131605516</v>
      </c>
      <c r="O60" s="9">
        <v>42995647360</v>
      </c>
      <c r="Q60" s="31">
        <v>16135958156</v>
      </c>
      <c r="R60" s="31"/>
    </row>
    <row r="61" spans="1:18" ht="21.75" customHeight="1" x14ac:dyDescent="0.2">
      <c r="A61" s="8" t="s">
        <v>120</v>
      </c>
      <c r="C61" s="9">
        <v>0</v>
      </c>
      <c r="E61" s="9">
        <v>0</v>
      </c>
      <c r="G61" s="9">
        <v>0</v>
      </c>
      <c r="I61" s="9">
        <v>0</v>
      </c>
      <c r="K61" s="9">
        <v>100000</v>
      </c>
      <c r="M61" s="9">
        <v>4045484811</v>
      </c>
      <c r="O61" s="9">
        <v>3491276015</v>
      </c>
      <c r="Q61" s="31">
        <v>554208796</v>
      </c>
      <c r="R61" s="31"/>
    </row>
    <row r="62" spans="1:18" ht="21.75" customHeight="1" x14ac:dyDescent="0.2">
      <c r="A62" s="8" t="s">
        <v>121</v>
      </c>
      <c r="C62" s="9">
        <v>0</v>
      </c>
      <c r="E62" s="9">
        <v>0</v>
      </c>
      <c r="G62" s="9">
        <v>0</v>
      </c>
      <c r="I62" s="9">
        <v>0</v>
      </c>
      <c r="K62" s="9">
        <v>2448095</v>
      </c>
      <c r="M62" s="9">
        <v>3012229680</v>
      </c>
      <c r="O62" s="9">
        <v>3286665290</v>
      </c>
      <c r="Q62" s="31">
        <v>-274435610</v>
      </c>
      <c r="R62" s="31"/>
    </row>
    <row r="63" spans="1:18" ht="21.75" customHeight="1" x14ac:dyDescent="0.2">
      <c r="A63" s="8" t="s">
        <v>129</v>
      </c>
      <c r="C63" s="9">
        <v>0</v>
      </c>
      <c r="E63" s="9">
        <v>0</v>
      </c>
      <c r="G63" s="9">
        <v>0</v>
      </c>
      <c r="I63" s="9">
        <v>0</v>
      </c>
      <c r="K63" s="9">
        <v>2000000</v>
      </c>
      <c r="M63" s="9">
        <v>39064072526</v>
      </c>
      <c r="O63" s="9">
        <v>37032419383</v>
      </c>
      <c r="Q63" s="31">
        <v>2031653143</v>
      </c>
      <c r="R63" s="31"/>
    </row>
    <row r="64" spans="1:18" ht="21.75" customHeight="1" x14ac:dyDescent="0.2">
      <c r="A64" s="8" t="s">
        <v>122</v>
      </c>
      <c r="C64" s="9">
        <v>0</v>
      </c>
      <c r="E64" s="9">
        <v>0</v>
      </c>
      <c r="G64" s="9">
        <v>0</v>
      </c>
      <c r="I64" s="9">
        <v>0</v>
      </c>
      <c r="K64" s="9">
        <v>100000</v>
      </c>
      <c r="M64" s="9">
        <v>6611495019</v>
      </c>
      <c r="O64" s="9">
        <v>4948146833</v>
      </c>
      <c r="Q64" s="31">
        <v>1663348186</v>
      </c>
      <c r="R64" s="31"/>
    </row>
    <row r="65" spans="1:18" ht="21.75" customHeight="1" x14ac:dyDescent="0.2">
      <c r="A65" s="8" t="s">
        <v>49</v>
      </c>
      <c r="C65" s="9">
        <v>0</v>
      </c>
      <c r="E65" s="9">
        <v>0</v>
      </c>
      <c r="G65" s="9">
        <v>0</v>
      </c>
      <c r="I65" s="9">
        <v>0</v>
      </c>
      <c r="K65" s="9">
        <v>8000000</v>
      </c>
      <c r="M65" s="9">
        <v>25116338425</v>
      </c>
      <c r="O65" s="9">
        <v>20401108440</v>
      </c>
      <c r="Q65" s="31">
        <v>4715229985</v>
      </c>
      <c r="R65" s="31"/>
    </row>
    <row r="66" spans="1:18" ht="21.75" customHeight="1" x14ac:dyDescent="0.2">
      <c r="A66" s="8" t="s">
        <v>123</v>
      </c>
      <c r="C66" s="9">
        <v>0</v>
      </c>
      <c r="E66" s="9">
        <v>0</v>
      </c>
      <c r="G66" s="9">
        <v>0</v>
      </c>
      <c r="I66" s="9">
        <v>0</v>
      </c>
      <c r="K66" s="9">
        <v>10000000</v>
      </c>
      <c r="M66" s="9">
        <v>62694491722</v>
      </c>
      <c r="O66" s="9">
        <v>40007610300</v>
      </c>
      <c r="Q66" s="31">
        <v>22686881422</v>
      </c>
      <c r="R66" s="31"/>
    </row>
    <row r="67" spans="1:18" ht="21.75" customHeight="1" x14ac:dyDescent="0.2">
      <c r="A67" s="8" t="s">
        <v>124</v>
      </c>
      <c r="C67" s="9">
        <v>0</v>
      </c>
      <c r="E67" s="9">
        <v>0</v>
      </c>
      <c r="G67" s="9">
        <v>0</v>
      </c>
      <c r="I67" s="9">
        <v>0</v>
      </c>
      <c r="K67" s="9">
        <v>400000</v>
      </c>
      <c r="M67" s="9">
        <v>5465423174</v>
      </c>
      <c r="O67" s="9">
        <v>4965093074</v>
      </c>
      <c r="Q67" s="31">
        <v>500330100</v>
      </c>
      <c r="R67" s="31"/>
    </row>
    <row r="68" spans="1:18" ht="21.75" customHeight="1" x14ac:dyDescent="0.2">
      <c r="A68" s="8" t="s">
        <v>125</v>
      </c>
      <c r="C68" s="9">
        <v>0</v>
      </c>
      <c r="E68" s="9">
        <v>0</v>
      </c>
      <c r="G68" s="9">
        <v>0</v>
      </c>
      <c r="I68" s="9">
        <v>0</v>
      </c>
      <c r="K68" s="9">
        <v>1542189</v>
      </c>
      <c r="M68" s="9">
        <v>7650319018</v>
      </c>
      <c r="O68" s="9">
        <v>6859745031</v>
      </c>
      <c r="Q68" s="31">
        <v>790573987</v>
      </c>
      <c r="R68" s="31"/>
    </row>
    <row r="69" spans="1:18" ht="21.75" customHeight="1" x14ac:dyDescent="0.2">
      <c r="A69" s="11" t="s">
        <v>134</v>
      </c>
      <c r="C69" s="12">
        <v>0</v>
      </c>
      <c r="E69" s="12">
        <v>0</v>
      </c>
      <c r="G69" s="12">
        <v>0</v>
      </c>
      <c r="I69" s="12">
        <v>0</v>
      </c>
      <c r="K69" s="12">
        <v>350000</v>
      </c>
      <c r="M69" s="12">
        <v>281832214563</v>
      </c>
      <c r="O69" s="12">
        <v>278045212265</v>
      </c>
      <c r="Q69" s="33">
        <v>3787002298</v>
      </c>
      <c r="R69" s="33"/>
    </row>
    <row r="70" spans="1:18" ht="21.75" customHeight="1" thickBot="1" x14ac:dyDescent="0.25">
      <c r="A70" s="14" t="s">
        <v>82</v>
      </c>
      <c r="C70" s="15">
        <f>SUM(C8:C69)</f>
        <v>257808896</v>
      </c>
      <c r="E70" s="15">
        <f>SUM(E8:E69)</f>
        <v>1154837792796</v>
      </c>
      <c r="G70" s="15">
        <f>SUM(G8:G69)</f>
        <v>1048048250725</v>
      </c>
      <c r="I70" s="15">
        <f>SUM(I8:I69)</f>
        <v>106789542071</v>
      </c>
      <c r="K70" s="15">
        <v>328154298</v>
      </c>
      <c r="M70" s="15">
        <v>1912617601278</v>
      </c>
      <c r="O70" s="15">
        <v>1712010651055</v>
      </c>
      <c r="Q70" s="39">
        <v>200606950223</v>
      </c>
      <c r="R70" s="39"/>
    </row>
    <row r="71" spans="1:18" ht="13.5" thickTop="1" x14ac:dyDescent="0.2"/>
  </sheetData>
  <mergeCells count="71">
    <mergeCell ref="Q68:R68"/>
    <mergeCell ref="Q69:R69"/>
    <mergeCell ref="Q70:R70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2" tint="-9.9978637043366805E-2"/>
    <pageSetUpPr fitToPage="1"/>
  </sheetPr>
  <dimension ref="A1:Y12"/>
  <sheetViews>
    <sheetView rightToLeft="1" workbookViewId="0">
      <selection activeCell="M12" sqref="M12"/>
    </sheetView>
  </sheetViews>
  <sheetFormatPr defaultRowHeight="12.75" x14ac:dyDescent="0.2"/>
  <cols>
    <col min="1" max="1" width="7.7109375" style="46" customWidth="1"/>
    <col min="2" max="2" width="1.28515625" style="46" customWidth="1"/>
    <col min="3" max="3" width="10.85546875" style="46" bestFit="1" customWidth="1"/>
    <col min="4" max="4" width="1.28515625" style="46" customWidth="1"/>
    <col min="5" max="5" width="11" style="46" bestFit="1" customWidth="1"/>
    <col min="6" max="6" width="1.28515625" style="46" customWidth="1"/>
    <col min="7" max="7" width="11.85546875" style="46" bestFit="1" customWidth="1"/>
    <col min="8" max="8" width="1.28515625" style="46" customWidth="1"/>
    <col min="9" max="9" width="10.7109375" style="46" bestFit="1" customWidth="1"/>
    <col min="10" max="10" width="1.28515625" style="46" customWidth="1"/>
    <col min="11" max="11" width="14.7109375" style="46" bestFit="1" customWidth="1"/>
    <col min="12" max="12" width="1.28515625" style="46" customWidth="1"/>
    <col min="13" max="13" width="16.85546875" style="46" bestFit="1" customWidth="1"/>
    <col min="14" max="14" width="1.28515625" style="46" customWidth="1"/>
    <col min="15" max="15" width="17.28515625" style="46" bestFit="1" customWidth="1"/>
    <col min="16" max="16" width="1.28515625" style="46" customWidth="1"/>
    <col min="17" max="17" width="11.5703125" style="46" bestFit="1" customWidth="1"/>
    <col min="18" max="18" width="1.28515625" style="46" customWidth="1"/>
    <col min="19" max="19" width="11.5703125" style="46" bestFit="1" customWidth="1"/>
    <col min="20" max="20" width="1.28515625" style="46" customWidth="1"/>
    <col min="21" max="21" width="17.42578125" style="46" bestFit="1" customWidth="1"/>
    <col min="22" max="22" width="1.28515625" style="46" customWidth="1"/>
    <col min="23" max="23" width="14.42578125" style="46" bestFit="1" customWidth="1"/>
    <col min="24" max="24" width="1.28515625" style="46" customWidth="1"/>
    <col min="25" max="25" width="16.140625" style="46" bestFit="1" customWidth="1"/>
    <col min="26" max="26" width="0.28515625" style="46" customWidth="1"/>
    <col min="27" max="16384" width="9.140625" style="46"/>
  </cols>
  <sheetData>
    <row r="1" spans="1:25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</row>
    <row r="2" spans="1:25" ht="21.75" customHeight="1" x14ac:dyDescent="0.2">
      <c r="A2" s="43" t="s">
        <v>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</row>
    <row r="3" spans="1:25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7.35" customHeight="1" x14ac:dyDescent="0.2"/>
    <row r="5" spans="1:25" ht="14.45" customHeight="1" x14ac:dyDescent="0.2">
      <c r="A5" s="45" t="s">
        <v>172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</row>
    <row r="6" spans="1:25" ht="7.35" customHeight="1" x14ac:dyDescent="0.2"/>
    <row r="7" spans="1:25" ht="14.45" customHeight="1" x14ac:dyDescent="0.2">
      <c r="E7" s="47" t="s">
        <v>112</v>
      </c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Y7" s="50" t="s">
        <v>113</v>
      </c>
    </row>
    <row r="8" spans="1:25" ht="29.1" customHeight="1" x14ac:dyDescent="0.2">
      <c r="A8" s="50" t="s">
        <v>173</v>
      </c>
      <c r="C8" s="50" t="s">
        <v>174</v>
      </c>
      <c r="E8" s="69" t="s">
        <v>85</v>
      </c>
      <c r="F8" s="48"/>
      <c r="G8" s="69" t="s">
        <v>13</v>
      </c>
      <c r="H8" s="48"/>
      <c r="I8" s="69" t="s">
        <v>84</v>
      </c>
      <c r="J8" s="48"/>
      <c r="K8" s="69" t="s">
        <v>175</v>
      </c>
      <c r="L8" s="48"/>
      <c r="M8" s="69" t="s">
        <v>176</v>
      </c>
      <c r="N8" s="48"/>
      <c r="O8" s="69" t="s">
        <v>177</v>
      </c>
      <c r="P8" s="48"/>
      <c r="Q8" s="69" t="s">
        <v>178</v>
      </c>
      <c r="R8" s="48"/>
      <c r="S8" s="69" t="s">
        <v>179</v>
      </c>
      <c r="T8" s="48"/>
      <c r="U8" s="69" t="s">
        <v>180</v>
      </c>
      <c r="V8" s="48"/>
      <c r="W8" s="69" t="s">
        <v>181</v>
      </c>
      <c r="Y8" s="69" t="s">
        <v>181</v>
      </c>
    </row>
    <row r="9" spans="1:25" ht="21.75" customHeight="1" x14ac:dyDescent="0.2">
      <c r="A9" s="53" t="s">
        <v>182</v>
      </c>
      <c r="C9" s="53" t="s">
        <v>183</v>
      </c>
      <c r="E9" s="53" t="s">
        <v>184</v>
      </c>
      <c r="G9" s="53">
        <v>24000000</v>
      </c>
      <c r="I9" s="53">
        <v>30.375</v>
      </c>
      <c r="K9" s="53">
        <v>729000000</v>
      </c>
      <c r="M9" s="53">
        <v>889486663</v>
      </c>
      <c r="O9" s="53">
        <v>0</v>
      </c>
      <c r="Q9" s="53">
        <v>552017</v>
      </c>
      <c r="S9" s="53">
        <v>0</v>
      </c>
      <c r="U9" s="53">
        <v>0</v>
      </c>
      <c r="W9" s="53">
        <v>-161038680</v>
      </c>
      <c r="Y9" s="53">
        <v>-161038680</v>
      </c>
    </row>
    <row r="10" spans="1:25" ht="21.75" customHeight="1" x14ac:dyDescent="0.2">
      <c r="A10" s="55" t="s">
        <v>182</v>
      </c>
      <c r="C10" s="55" t="s">
        <v>183</v>
      </c>
      <c r="E10" s="55" t="s">
        <v>185</v>
      </c>
      <c r="G10" s="55">
        <v>35000000</v>
      </c>
      <c r="I10" s="55">
        <v>14.1143</v>
      </c>
      <c r="K10" s="55">
        <v>494000500</v>
      </c>
      <c r="M10" s="55">
        <v>1297168037</v>
      </c>
      <c r="O10" s="55">
        <v>0</v>
      </c>
      <c r="Q10" s="55">
        <v>373980</v>
      </c>
      <c r="S10" s="55">
        <v>0</v>
      </c>
      <c r="U10" s="55">
        <v>0</v>
      </c>
      <c r="W10" s="55">
        <v>-803541517</v>
      </c>
      <c r="Y10" s="55">
        <v>-161038680</v>
      </c>
    </row>
    <row r="11" spans="1:25" ht="21.75" customHeight="1" x14ac:dyDescent="0.2">
      <c r="A11" s="58" t="s">
        <v>186</v>
      </c>
      <c r="B11" s="57"/>
      <c r="C11" s="58" t="s">
        <v>187</v>
      </c>
      <c r="E11" s="57"/>
      <c r="G11" s="58">
        <v>0</v>
      </c>
      <c r="I11" s="58">
        <v>0</v>
      </c>
      <c r="K11" s="58">
        <v>0</v>
      </c>
      <c r="M11" s="58">
        <v>0</v>
      </c>
      <c r="O11" s="58">
        <v>0</v>
      </c>
      <c r="Q11" s="58">
        <v>0</v>
      </c>
      <c r="S11" s="58">
        <v>0</v>
      </c>
      <c r="U11" s="58">
        <v>0</v>
      </c>
      <c r="W11" s="58">
        <v>0</v>
      </c>
      <c r="Y11" s="58">
        <v>8453310508.8999996</v>
      </c>
    </row>
    <row r="12" spans="1:25" ht="21.75" customHeight="1" x14ac:dyDescent="0.2">
      <c r="A12" s="59" t="s">
        <v>82</v>
      </c>
      <c r="B12" s="59"/>
      <c r="C12" s="59"/>
      <c r="E12" s="60"/>
      <c r="G12" s="60"/>
      <c r="I12" s="60"/>
      <c r="K12" s="60">
        <f>SUM(K9:K11)</f>
        <v>1223000500</v>
      </c>
      <c r="M12" s="60">
        <f>SUM(M9:M11)</f>
        <v>2186654700</v>
      </c>
      <c r="O12" s="60">
        <v>0</v>
      </c>
      <c r="Q12" s="60">
        <f>SUM(Q9:Q11)</f>
        <v>925997</v>
      </c>
      <c r="S12" s="60">
        <v>0</v>
      </c>
      <c r="U12" s="60">
        <v>0</v>
      </c>
      <c r="W12" s="60">
        <f>SUM(W9:W11)</f>
        <v>-964580197</v>
      </c>
      <c r="Y12" s="60">
        <f>SUM(Y9:Y11)</f>
        <v>8131233148.8999996</v>
      </c>
    </row>
  </sheetData>
  <mergeCells count="6">
    <mergeCell ref="A12:C12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2" tint="-9.9978637043366805E-2"/>
    <pageSetUpPr fitToPage="1"/>
  </sheetPr>
  <dimension ref="A1:R43"/>
  <sheetViews>
    <sheetView rightToLeft="1" workbookViewId="0">
      <pane ySplit="7" topLeftCell="A29" activePane="bottomLeft" state="frozen"/>
      <selection pane="bottomLeft" activeCell="I42" sqref="I42"/>
    </sheetView>
  </sheetViews>
  <sheetFormatPr defaultRowHeight="12.75" x14ac:dyDescent="0.2"/>
  <cols>
    <col min="1" max="1" width="27.42578125" style="46" bestFit="1" customWidth="1"/>
    <col min="2" max="2" width="1.28515625" style="46" customWidth="1"/>
    <col min="3" max="3" width="13.140625" style="46" bestFit="1" customWidth="1"/>
    <col min="4" max="4" width="1.28515625" style="46" customWidth="1"/>
    <col min="5" max="5" width="18.28515625" style="46" bestFit="1" customWidth="1"/>
    <col min="6" max="6" width="1.28515625" style="46" customWidth="1"/>
    <col min="7" max="7" width="18.7109375" style="46" bestFit="1" customWidth="1"/>
    <col min="8" max="8" width="1.28515625" style="46" customWidth="1"/>
    <col min="9" max="9" width="26.42578125" style="46" bestFit="1" customWidth="1"/>
    <col min="10" max="10" width="1.28515625" style="46" customWidth="1"/>
    <col min="11" max="11" width="13.140625" style="46" bestFit="1" customWidth="1"/>
    <col min="12" max="12" width="1.28515625" style="46" customWidth="1"/>
    <col min="13" max="13" width="18.28515625" style="46" bestFit="1" customWidth="1"/>
    <col min="14" max="14" width="1.28515625" style="46" customWidth="1"/>
    <col min="15" max="15" width="18.42578125" style="46" bestFit="1" customWidth="1"/>
    <col min="16" max="16" width="1.28515625" style="46" customWidth="1"/>
    <col min="17" max="17" width="19.28515625" style="46" customWidth="1"/>
    <col min="18" max="18" width="1.28515625" style="46" customWidth="1"/>
    <col min="19" max="19" width="0.28515625" style="46" customWidth="1"/>
    <col min="20" max="21" width="9.140625" style="46"/>
    <col min="22" max="22" width="15.42578125" style="46" bestFit="1" customWidth="1"/>
    <col min="23" max="16384" width="9.140625" style="46"/>
  </cols>
  <sheetData>
    <row r="1" spans="1:18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8" ht="21.75" customHeight="1" x14ac:dyDescent="0.2">
      <c r="A2" s="43" t="s">
        <v>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1:18" ht="14.45" customHeight="1" x14ac:dyDescent="0.2"/>
    <row r="5" spans="1:18" ht="14.45" customHeight="1" x14ac:dyDescent="0.2">
      <c r="A5" s="45" t="s">
        <v>188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</row>
    <row r="6" spans="1:18" ht="14.45" customHeight="1" x14ac:dyDescent="0.2">
      <c r="A6" s="47" t="s">
        <v>100</v>
      </c>
      <c r="C6" s="47" t="s">
        <v>112</v>
      </c>
      <c r="D6" s="47"/>
      <c r="E6" s="47"/>
      <c r="F6" s="47"/>
      <c r="G6" s="47"/>
      <c r="H6" s="47"/>
      <c r="I6" s="47"/>
      <c r="K6" s="47" t="s">
        <v>113</v>
      </c>
      <c r="L6" s="47"/>
      <c r="M6" s="47"/>
      <c r="N6" s="47"/>
      <c r="O6" s="47"/>
      <c r="P6" s="47"/>
      <c r="Q6" s="47"/>
      <c r="R6" s="47"/>
    </row>
    <row r="7" spans="1:18" ht="40.5" customHeight="1" x14ac:dyDescent="0.2">
      <c r="A7" s="47"/>
      <c r="C7" s="69" t="s">
        <v>13</v>
      </c>
      <c r="D7" s="48"/>
      <c r="E7" s="69" t="s">
        <v>15</v>
      </c>
      <c r="F7" s="48"/>
      <c r="G7" s="69" t="s">
        <v>170</v>
      </c>
      <c r="H7" s="48"/>
      <c r="I7" s="69" t="s">
        <v>189</v>
      </c>
      <c r="K7" s="69" t="s">
        <v>13</v>
      </c>
      <c r="L7" s="48"/>
      <c r="M7" s="69" t="s">
        <v>15</v>
      </c>
      <c r="N7" s="48"/>
      <c r="O7" s="69" t="s">
        <v>170</v>
      </c>
      <c r="P7" s="48"/>
      <c r="Q7" s="70" t="s">
        <v>189</v>
      </c>
      <c r="R7" s="70"/>
    </row>
    <row r="8" spans="1:18" ht="21.75" customHeight="1" x14ac:dyDescent="0.2">
      <c r="A8" s="53" t="s">
        <v>65</v>
      </c>
      <c r="C8" s="53">
        <v>6550000</v>
      </c>
      <c r="E8" s="53">
        <v>43350787895</v>
      </c>
      <c r="G8" s="53">
        <v>45205143548</v>
      </c>
      <c r="I8" s="53">
        <v>-1854355653</v>
      </c>
      <c r="K8" s="53">
        <v>6550000</v>
      </c>
      <c r="M8" s="53">
        <v>43350787895</v>
      </c>
      <c r="O8" s="53">
        <v>43039770114</v>
      </c>
      <c r="Q8" s="52">
        <v>311017780</v>
      </c>
      <c r="R8" s="52"/>
    </row>
    <row r="9" spans="1:18" ht="21.75" customHeight="1" x14ac:dyDescent="0.2">
      <c r="A9" s="55" t="s">
        <v>73</v>
      </c>
      <c r="C9" s="55">
        <v>7600000</v>
      </c>
      <c r="E9" s="55">
        <v>25036956640</v>
      </c>
      <c r="G9" s="55">
        <v>28197358014</v>
      </c>
      <c r="I9" s="55">
        <v>-3160401374</v>
      </c>
      <c r="K9" s="55">
        <v>7600000</v>
      </c>
      <c r="M9" s="55">
        <v>25036956640</v>
      </c>
      <c r="O9" s="55">
        <v>28197358014</v>
      </c>
      <c r="Q9" s="54">
        <v>-3160401374</v>
      </c>
      <c r="R9" s="54"/>
    </row>
    <row r="10" spans="1:18" ht="21.75" customHeight="1" x14ac:dyDescent="0.2">
      <c r="A10" s="55" t="s">
        <v>57</v>
      </c>
      <c r="C10" s="55">
        <v>20900000</v>
      </c>
      <c r="E10" s="55">
        <v>430530076680</v>
      </c>
      <c r="G10" s="55">
        <v>409299123309</v>
      </c>
      <c r="I10" s="55">
        <v>21230953370</v>
      </c>
      <c r="K10" s="55">
        <v>20900000</v>
      </c>
      <c r="M10" s="55">
        <v>430530076680</v>
      </c>
      <c r="O10" s="55">
        <v>362302349015</v>
      </c>
      <c r="Q10" s="54">
        <v>68227727665</v>
      </c>
      <c r="R10" s="54"/>
    </row>
    <row r="11" spans="1:18" ht="21.75" customHeight="1" x14ac:dyDescent="0.2">
      <c r="A11" s="55" t="s">
        <v>49</v>
      </c>
      <c r="C11" s="55">
        <v>5300000</v>
      </c>
      <c r="E11" s="55">
        <v>12200951920</v>
      </c>
      <c r="G11" s="55">
        <v>15556213698</v>
      </c>
      <c r="I11" s="55">
        <v>-3355261778</v>
      </c>
      <c r="K11" s="55">
        <v>5300000</v>
      </c>
      <c r="M11" s="55">
        <v>12200951920</v>
      </c>
      <c r="O11" s="55">
        <v>13515734342</v>
      </c>
      <c r="Q11" s="54">
        <v>-1314782422</v>
      </c>
      <c r="R11" s="54"/>
    </row>
    <row r="12" spans="1:18" ht="21.75" customHeight="1" x14ac:dyDescent="0.2">
      <c r="A12" s="55" t="s">
        <v>66</v>
      </c>
      <c r="C12" s="55">
        <v>12000000</v>
      </c>
      <c r="E12" s="55">
        <v>42627919200</v>
      </c>
      <c r="G12" s="55">
        <v>37376130846</v>
      </c>
      <c r="I12" s="55">
        <v>5251788353</v>
      </c>
      <c r="K12" s="55">
        <v>12000000</v>
      </c>
      <c r="M12" s="55">
        <v>42627919200</v>
      </c>
      <c r="O12" s="55">
        <v>33457486592</v>
      </c>
      <c r="Q12" s="54">
        <v>9170432608</v>
      </c>
      <c r="R12" s="54"/>
    </row>
    <row r="13" spans="1:18" ht="21.75" customHeight="1" x14ac:dyDescent="0.2">
      <c r="A13" s="55" t="s">
        <v>21</v>
      </c>
      <c r="C13" s="55">
        <v>32000000</v>
      </c>
      <c r="E13" s="55">
        <v>88494607680</v>
      </c>
      <c r="G13" s="55">
        <v>96730746797</v>
      </c>
      <c r="I13" s="55">
        <v>-8236139117</v>
      </c>
      <c r="K13" s="55">
        <v>32000000</v>
      </c>
      <c r="M13" s="55">
        <v>88494607680</v>
      </c>
      <c r="O13" s="55">
        <v>78065977632</v>
      </c>
      <c r="Q13" s="54">
        <v>10428630047</v>
      </c>
      <c r="R13" s="54"/>
    </row>
    <row r="14" spans="1:18" ht="21.75" customHeight="1" x14ac:dyDescent="0.2">
      <c r="A14" s="55" t="s">
        <v>74</v>
      </c>
      <c r="C14" s="55">
        <v>5530000</v>
      </c>
      <c r="E14" s="55">
        <v>24143913640</v>
      </c>
      <c r="G14" s="55">
        <v>22516479515</v>
      </c>
      <c r="I14" s="55">
        <v>1627434124</v>
      </c>
      <c r="K14" s="55">
        <v>5530000</v>
      </c>
      <c r="M14" s="55">
        <v>24143913640</v>
      </c>
      <c r="O14" s="55">
        <v>22516479515</v>
      </c>
      <c r="Q14" s="54">
        <v>1627434124</v>
      </c>
      <c r="R14" s="54"/>
    </row>
    <row r="15" spans="1:18" ht="21.75" customHeight="1" x14ac:dyDescent="0.2">
      <c r="A15" s="55" t="s">
        <v>40</v>
      </c>
      <c r="C15" s="55">
        <v>1728711</v>
      </c>
      <c r="E15" s="55">
        <v>6621243526</v>
      </c>
      <c r="G15" s="55">
        <v>4063659563</v>
      </c>
      <c r="I15" s="55">
        <v>2557583963</v>
      </c>
      <c r="K15" s="55">
        <v>1728711</v>
      </c>
      <c r="M15" s="55">
        <v>6621243526</v>
      </c>
      <c r="O15" s="55">
        <v>3325775455</v>
      </c>
      <c r="Q15" s="54">
        <v>3295468071</v>
      </c>
      <c r="R15" s="54"/>
    </row>
    <row r="16" spans="1:18" ht="21.75" customHeight="1" x14ac:dyDescent="0.2">
      <c r="A16" s="55" t="s">
        <v>62</v>
      </c>
      <c r="C16" s="55">
        <v>600000</v>
      </c>
      <c r="E16" s="55">
        <v>37001748300</v>
      </c>
      <c r="G16" s="55">
        <v>44314472498</v>
      </c>
      <c r="I16" s="55">
        <v>-7312724198</v>
      </c>
      <c r="K16" s="55">
        <v>600000</v>
      </c>
      <c r="M16" s="55">
        <v>37001748300</v>
      </c>
      <c r="O16" s="55">
        <v>42284233883</v>
      </c>
      <c r="Q16" s="54">
        <v>-5282485583</v>
      </c>
      <c r="R16" s="54"/>
    </row>
    <row r="17" spans="1:18" ht="21.75" customHeight="1" x14ac:dyDescent="0.2">
      <c r="A17" s="55" t="s">
        <v>38</v>
      </c>
      <c r="C17" s="55">
        <v>200000</v>
      </c>
      <c r="E17" s="55">
        <v>4596194640</v>
      </c>
      <c r="G17" s="55">
        <v>2794232320</v>
      </c>
      <c r="I17" s="55">
        <v>1801962320</v>
      </c>
      <c r="K17" s="55">
        <v>200000</v>
      </c>
      <c r="M17" s="55">
        <v>4596194640</v>
      </c>
      <c r="O17" s="55">
        <v>2529721204</v>
      </c>
      <c r="Q17" s="54">
        <v>2066473436</v>
      </c>
      <c r="R17" s="54"/>
    </row>
    <row r="18" spans="1:18" ht="21.75" customHeight="1" x14ac:dyDescent="0.2">
      <c r="A18" s="55" t="s">
        <v>78</v>
      </c>
      <c r="C18" s="55">
        <v>30215359</v>
      </c>
      <c r="E18" s="55">
        <v>137616435721</v>
      </c>
      <c r="G18" s="55">
        <v>155297858436</v>
      </c>
      <c r="I18" s="55">
        <v>-17681422714</v>
      </c>
      <c r="K18" s="55">
        <v>30215359</v>
      </c>
      <c r="M18" s="55">
        <v>137616435721</v>
      </c>
      <c r="O18" s="55">
        <v>155297858436</v>
      </c>
      <c r="Q18" s="54">
        <v>-17681422714</v>
      </c>
      <c r="R18" s="54"/>
    </row>
    <row r="19" spans="1:18" ht="21.75" customHeight="1" x14ac:dyDescent="0.2">
      <c r="A19" s="55" t="s">
        <v>60</v>
      </c>
      <c r="C19" s="55">
        <v>123700000</v>
      </c>
      <c r="E19" s="55">
        <v>241928027829</v>
      </c>
      <c r="G19" s="55">
        <v>251928701086</v>
      </c>
      <c r="I19" s="55">
        <v>-10000673257</v>
      </c>
      <c r="K19" s="55">
        <v>123700000</v>
      </c>
      <c r="M19" s="55">
        <v>241928027829</v>
      </c>
      <c r="O19" s="55">
        <v>260898938993</v>
      </c>
      <c r="Q19" s="54">
        <v>-18970911164</v>
      </c>
      <c r="R19" s="54"/>
    </row>
    <row r="20" spans="1:18" ht="21.75" customHeight="1" x14ac:dyDescent="0.2">
      <c r="A20" s="55" t="s">
        <v>33</v>
      </c>
      <c r="C20" s="55">
        <v>18700000</v>
      </c>
      <c r="E20" s="55">
        <v>184478273958</v>
      </c>
      <c r="G20" s="55">
        <v>192115713049</v>
      </c>
      <c r="I20" s="55">
        <v>-7637439091</v>
      </c>
      <c r="K20" s="55">
        <v>18700000</v>
      </c>
      <c r="M20" s="55">
        <v>184478273958</v>
      </c>
      <c r="O20" s="55">
        <v>191692353132</v>
      </c>
      <c r="Q20" s="54">
        <v>-7214079174</v>
      </c>
      <c r="R20" s="54"/>
    </row>
    <row r="21" spans="1:18" ht="21.75" customHeight="1" x14ac:dyDescent="0.2">
      <c r="A21" s="55" t="s">
        <v>46</v>
      </c>
      <c r="C21" s="55">
        <v>400000</v>
      </c>
      <c r="E21" s="55">
        <v>2909335640</v>
      </c>
      <c r="G21" s="55">
        <v>1910715112</v>
      </c>
      <c r="I21" s="55">
        <v>998620528</v>
      </c>
      <c r="K21" s="55">
        <v>400000</v>
      </c>
      <c r="M21" s="55">
        <v>2909335640</v>
      </c>
      <c r="O21" s="55">
        <v>1464691562</v>
      </c>
      <c r="Q21" s="54">
        <v>1444644078</v>
      </c>
      <c r="R21" s="54"/>
    </row>
    <row r="22" spans="1:18" ht="21.75" customHeight="1" x14ac:dyDescent="0.2">
      <c r="A22" s="55" t="s">
        <v>35</v>
      </c>
      <c r="C22" s="55">
        <v>18000000</v>
      </c>
      <c r="E22" s="55">
        <v>41812273260</v>
      </c>
      <c r="G22" s="55">
        <v>44808653945</v>
      </c>
      <c r="I22" s="55">
        <v>-2996380685</v>
      </c>
      <c r="K22" s="55">
        <v>18000000</v>
      </c>
      <c r="M22" s="55">
        <v>41812273260</v>
      </c>
      <c r="O22" s="55">
        <v>35215460552</v>
      </c>
      <c r="Q22" s="54">
        <v>6596812707</v>
      </c>
      <c r="R22" s="54"/>
    </row>
    <row r="23" spans="1:18" ht="21.75" customHeight="1" x14ac:dyDescent="0.2">
      <c r="A23" s="55" t="s">
        <v>71</v>
      </c>
      <c r="C23" s="55">
        <v>100000</v>
      </c>
      <c r="E23" s="55">
        <v>3382648430</v>
      </c>
      <c r="G23" s="55">
        <v>3418081570</v>
      </c>
      <c r="I23" s="55">
        <v>-35433140</v>
      </c>
      <c r="K23" s="55">
        <v>100000</v>
      </c>
      <c r="M23" s="55">
        <v>3382648430</v>
      </c>
      <c r="O23" s="55">
        <v>3418081570</v>
      </c>
      <c r="Q23" s="54">
        <v>-35433140</v>
      </c>
      <c r="R23" s="54"/>
    </row>
    <row r="24" spans="1:18" ht="21.75" customHeight="1" x14ac:dyDescent="0.2">
      <c r="A24" s="55" t="s">
        <v>29</v>
      </c>
      <c r="C24" s="55">
        <v>3880161</v>
      </c>
      <c r="E24" s="55">
        <v>80275989361</v>
      </c>
      <c r="G24" s="55">
        <v>75214125613</v>
      </c>
      <c r="I24" s="55">
        <v>5061863748</v>
      </c>
      <c r="K24" s="55">
        <v>3880161</v>
      </c>
      <c r="M24" s="55">
        <v>80275989361</v>
      </c>
      <c r="O24" s="55">
        <v>66205942474</v>
      </c>
      <c r="Q24" s="54">
        <v>14070046887</v>
      </c>
      <c r="R24" s="54"/>
    </row>
    <row r="25" spans="1:18" ht="21.75" customHeight="1" x14ac:dyDescent="0.2">
      <c r="A25" s="55" t="s">
        <v>67</v>
      </c>
      <c r="C25" s="55">
        <v>2600000</v>
      </c>
      <c r="E25" s="55">
        <v>12873710980</v>
      </c>
      <c r="G25" s="55">
        <v>16190754090</v>
      </c>
      <c r="I25" s="55">
        <v>-3317043110</v>
      </c>
      <c r="K25" s="55">
        <v>2600000</v>
      </c>
      <c r="M25" s="55">
        <v>12873710980</v>
      </c>
      <c r="O25" s="55">
        <v>16299481655</v>
      </c>
      <c r="Q25" s="54">
        <v>-3425770675</v>
      </c>
      <c r="R25" s="54"/>
    </row>
    <row r="26" spans="1:18" ht="21.75" customHeight="1" x14ac:dyDescent="0.2">
      <c r="A26" s="55" t="s">
        <v>30</v>
      </c>
      <c r="C26" s="55">
        <v>99800000</v>
      </c>
      <c r="E26" s="55">
        <v>225785084880</v>
      </c>
      <c r="G26" s="55">
        <v>222109154757</v>
      </c>
      <c r="I26" s="55">
        <v>3675930122</v>
      </c>
      <c r="K26" s="55">
        <v>99800000</v>
      </c>
      <c r="M26" s="55">
        <v>225785084880</v>
      </c>
      <c r="O26" s="55">
        <v>215857954068</v>
      </c>
      <c r="Q26" s="54">
        <v>9927130811</v>
      </c>
      <c r="R26" s="54"/>
    </row>
    <row r="27" spans="1:18" ht="21.75" customHeight="1" x14ac:dyDescent="0.2">
      <c r="A27" s="55" t="s">
        <v>41</v>
      </c>
      <c r="C27" s="55">
        <v>3650000</v>
      </c>
      <c r="E27" s="55">
        <v>46395072255</v>
      </c>
      <c r="G27" s="55">
        <v>48633164558</v>
      </c>
      <c r="I27" s="55">
        <v>-2238092303</v>
      </c>
      <c r="K27" s="55">
        <v>3650000</v>
      </c>
      <c r="M27" s="55">
        <v>46395072255</v>
      </c>
      <c r="O27" s="55">
        <v>36259761082</v>
      </c>
      <c r="Q27" s="54">
        <v>10135311173</v>
      </c>
      <c r="R27" s="54"/>
    </row>
    <row r="28" spans="1:18" ht="21.75" customHeight="1" x14ac:dyDescent="0.2">
      <c r="A28" s="55" t="s">
        <v>75</v>
      </c>
      <c r="C28" s="55">
        <v>21000000</v>
      </c>
      <c r="E28" s="55">
        <v>35444876670</v>
      </c>
      <c r="G28" s="55">
        <v>38049343060</v>
      </c>
      <c r="I28" s="55">
        <v>-2604466390</v>
      </c>
      <c r="K28" s="55">
        <v>21000000</v>
      </c>
      <c r="M28" s="55">
        <v>35444876670</v>
      </c>
      <c r="O28" s="55">
        <v>38049343060</v>
      </c>
      <c r="Q28" s="54">
        <v>-2604466390</v>
      </c>
      <c r="R28" s="54"/>
    </row>
    <row r="29" spans="1:18" ht="21.75" customHeight="1" x14ac:dyDescent="0.2">
      <c r="A29" s="55" t="s">
        <v>22</v>
      </c>
      <c r="C29" s="55">
        <v>12682847</v>
      </c>
      <c r="E29" s="55">
        <v>164735144478</v>
      </c>
      <c r="G29" s="55">
        <v>198931083567</v>
      </c>
      <c r="I29" s="55">
        <v>-34195939088</v>
      </c>
      <c r="K29" s="55">
        <v>12682847</v>
      </c>
      <c r="M29" s="55">
        <v>164735144478</v>
      </c>
      <c r="O29" s="55">
        <v>181406477443</v>
      </c>
      <c r="Q29" s="54">
        <v>-16671332964</v>
      </c>
      <c r="R29" s="54"/>
    </row>
    <row r="30" spans="1:18" ht="21.75" customHeight="1" x14ac:dyDescent="0.2">
      <c r="A30" s="55" t="s">
        <v>80</v>
      </c>
      <c r="C30" s="55">
        <v>900000</v>
      </c>
      <c r="E30" s="55">
        <v>7180065720</v>
      </c>
      <c r="G30" s="55">
        <v>7867635836</v>
      </c>
      <c r="I30" s="55">
        <v>-687570116</v>
      </c>
      <c r="K30" s="55">
        <v>900000</v>
      </c>
      <c r="M30" s="55">
        <v>7180065720</v>
      </c>
      <c r="O30" s="55">
        <v>7867635836</v>
      </c>
      <c r="Q30" s="54">
        <v>-687570116</v>
      </c>
      <c r="R30" s="54"/>
    </row>
    <row r="31" spans="1:18" ht="21.75" customHeight="1" x14ac:dyDescent="0.2">
      <c r="A31" s="55" t="s">
        <v>61</v>
      </c>
      <c r="C31" s="55">
        <v>25542000</v>
      </c>
      <c r="E31" s="55">
        <v>698242637367</v>
      </c>
      <c r="G31" s="55">
        <v>684770648864</v>
      </c>
      <c r="I31" s="55">
        <v>13471988502</v>
      </c>
      <c r="K31" s="55">
        <v>25542000</v>
      </c>
      <c r="M31" s="55">
        <v>698242637367</v>
      </c>
      <c r="O31" s="55">
        <v>514410663765</v>
      </c>
      <c r="Q31" s="54">
        <v>183831973602</v>
      </c>
      <c r="R31" s="54"/>
    </row>
    <row r="32" spans="1:18" ht="21.75" customHeight="1" x14ac:dyDescent="0.2">
      <c r="A32" s="55" t="s">
        <v>63</v>
      </c>
      <c r="C32" s="55">
        <v>1412000</v>
      </c>
      <c r="E32" s="55">
        <v>9485347074</v>
      </c>
      <c r="G32" s="55">
        <v>8549009236</v>
      </c>
      <c r="I32" s="55">
        <v>936337838</v>
      </c>
      <c r="K32" s="55">
        <v>1412000</v>
      </c>
      <c r="M32" s="55">
        <v>9485347074</v>
      </c>
      <c r="O32" s="55">
        <v>7050985307</v>
      </c>
      <c r="Q32" s="54">
        <v>2434361767</v>
      </c>
      <c r="R32" s="54"/>
    </row>
    <row r="33" spans="1:18" ht="21.75" customHeight="1" x14ac:dyDescent="0.2">
      <c r="A33" s="55" t="s">
        <v>72</v>
      </c>
      <c r="C33" s="55">
        <v>3800000</v>
      </c>
      <c r="E33" s="55">
        <v>69266399620</v>
      </c>
      <c r="G33" s="55">
        <v>65487924804</v>
      </c>
      <c r="I33" s="55">
        <v>3778474815</v>
      </c>
      <c r="K33" s="55">
        <v>3800000</v>
      </c>
      <c r="M33" s="55">
        <v>69266399620</v>
      </c>
      <c r="O33" s="55">
        <v>65487924804</v>
      </c>
      <c r="Q33" s="54">
        <v>3778474815</v>
      </c>
      <c r="R33" s="54"/>
    </row>
    <row r="34" spans="1:18" ht="21.75" customHeight="1" x14ac:dyDescent="0.2">
      <c r="A34" s="55" t="s">
        <v>68</v>
      </c>
      <c r="C34" s="55">
        <v>1600000</v>
      </c>
      <c r="E34" s="55">
        <v>28799644480</v>
      </c>
      <c r="G34" s="55">
        <v>29789832962</v>
      </c>
      <c r="I34" s="55">
        <v>-990188482</v>
      </c>
      <c r="K34" s="55">
        <v>1600000</v>
      </c>
      <c r="M34" s="55">
        <v>28799644480</v>
      </c>
      <c r="O34" s="55">
        <v>19633577886</v>
      </c>
      <c r="Q34" s="54">
        <v>9166066594</v>
      </c>
      <c r="R34" s="54"/>
    </row>
    <row r="35" spans="1:18" ht="21.75" customHeight="1" x14ac:dyDescent="0.2">
      <c r="A35" s="55" t="s">
        <v>51</v>
      </c>
      <c r="C35" s="55">
        <v>4450</v>
      </c>
      <c r="E35" s="55">
        <v>110716596406</v>
      </c>
      <c r="G35" s="55">
        <v>80671119044</v>
      </c>
      <c r="I35" s="55">
        <v>30045477362</v>
      </c>
      <c r="K35" s="55">
        <v>4450</v>
      </c>
      <c r="M35" s="55">
        <v>110716596406</v>
      </c>
      <c r="O35" s="55">
        <v>104086238886</v>
      </c>
      <c r="Q35" s="54">
        <v>6630357520</v>
      </c>
      <c r="R35" s="54"/>
    </row>
    <row r="36" spans="1:18" ht="21.75" customHeight="1" x14ac:dyDescent="0.2">
      <c r="A36" s="55" t="s">
        <v>64</v>
      </c>
      <c r="C36" s="55">
        <v>13103</v>
      </c>
      <c r="E36" s="55">
        <v>7967503578</v>
      </c>
      <c r="G36" s="55">
        <v>5699044481</v>
      </c>
      <c r="I36" s="55">
        <v>2268459097</v>
      </c>
      <c r="K36" s="55">
        <v>13103</v>
      </c>
      <c r="M36" s="55">
        <v>7967503578</v>
      </c>
      <c r="O36" s="55">
        <v>7995236036</v>
      </c>
      <c r="Q36" s="54">
        <v>-27732457</v>
      </c>
      <c r="R36" s="54"/>
    </row>
    <row r="37" spans="1:18" ht="21.75" customHeight="1" x14ac:dyDescent="0.2">
      <c r="A37" s="55" t="s">
        <v>43</v>
      </c>
      <c r="C37" s="55">
        <v>435000</v>
      </c>
      <c r="E37" s="55">
        <v>8887415095</v>
      </c>
      <c r="G37" s="55">
        <v>7206224181</v>
      </c>
      <c r="I37" s="55">
        <v>1681190914</v>
      </c>
      <c r="K37" s="55">
        <v>435000</v>
      </c>
      <c r="M37" s="55">
        <v>8887415095</v>
      </c>
      <c r="O37" s="55">
        <v>8548542744</v>
      </c>
      <c r="Q37" s="54">
        <v>338872351</v>
      </c>
      <c r="R37" s="54"/>
    </row>
    <row r="38" spans="1:18" ht="21.75" customHeight="1" x14ac:dyDescent="0.2">
      <c r="A38" s="55" t="s">
        <v>42</v>
      </c>
      <c r="C38" s="55">
        <v>585000</v>
      </c>
      <c r="E38" s="55">
        <v>3591417076</v>
      </c>
      <c r="G38" s="55">
        <v>3831734947</v>
      </c>
      <c r="I38" s="55">
        <v>-240317870</v>
      </c>
      <c r="K38" s="55">
        <v>585000</v>
      </c>
      <c r="M38" s="55">
        <v>3591417076</v>
      </c>
      <c r="O38" s="55">
        <v>3970921429</v>
      </c>
      <c r="Q38" s="54">
        <v>-379504352</v>
      </c>
      <c r="R38" s="54"/>
    </row>
    <row r="39" spans="1:18" ht="21.75" customHeight="1" x14ac:dyDescent="0.2">
      <c r="A39" s="55" t="s">
        <v>79</v>
      </c>
      <c r="C39" s="55">
        <v>191827</v>
      </c>
      <c r="E39" s="55">
        <v>11960413450</v>
      </c>
      <c r="G39" s="55">
        <v>12745183693</v>
      </c>
      <c r="I39" s="55">
        <v>-784770242</v>
      </c>
      <c r="K39" s="55">
        <v>191827</v>
      </c>
      <c r="M39" s="55">
        <v>11960413450</v>
      </c>
      <c r="O39" s="55">
        <v>12745183693</v>
      </c>
      <c r="Q39" s="54">
        <v>-784770242</v>
      </c>
      <c r="R39" s="54"/>
    </row>
    <row r="40" spans="1:18" ht="21.75" customHeight="1" x14ac:dyDescent="0.2">
      <c r="A40" s="55" t="s">
        <v>77</v>
      </c>
      <c r="C40" s="55">
        <v>210000</v>
      </c>
      <c r="E40" s="55">
        <v>9281098218</v>
      </c>
      <c r="G40" s="55">
        <v>9860498510</v>
      </c>
      <c r="I40" s="55">
        <v>-579400292</v>
      </c>
      <c r="K40" s="55">
        <v>210000</v>
      </c>
      <c r="M40" s="55">
        <v>9281098218</v>
      </c>
      <c r="O40" s="55">
        <v>9860498510</v>
      </c>
      <c r="Q40" s="54">
        <v>-579400292</v>
      </c>
      <c r="R40" s="54"/>
    </row>
    <row r="41" spans="1:18" ht="21.75" customHeight="1" x14ac:dyDescent="0.2">
      <c r="A41" s="58" t="s">
        <v>24</v>
      </c>
      <c r="C41" s="58">
        <v>375000</v>
      </c>
      <c r="E41" s="58">
        <v>15044053537</v>
      </c>
      <c r="G41" s="58">
        <v>12568054875</v>
      </c>
      <c r="I41" s="58">
        <v>2475998662</v>
      </c>
      <c r="K41" s="58">
        <v>375000</v>
      </c>
      <c r="M41" s="58">
        <v>15044053537</v>
      </c>
      <c r="O41" s="58">
        <v>11655736500</v>
      </c>
      <c r="Q41" s="56">
        <v>3388317037</v>
      </c>
      <c r="R41" s="56"/>
    </row>
    <row r="42" spans="1:18" ht="21.75" customHeight="1" x14ac:dyDescent="0.2">
      <c r="A42" s="71" t="s">
        <v>82</v>
      </c>
      <c r="C42" s="60">
        <f>SUM(C8:C41)</f>
        <v>462205458</v>
      </c>
      <c r="E42" s="60">
        <f>SUM(E8:E41)</f>
        <v>2872663865204</v>
      </c>
      <c r="G42" s="60">
        <f>SUM(G8:G41)</f>
        <v>2883707820384</v>
      </c>
      <c r="I42" s="60">
        <f>SUM(I8:I41)</f>
        <v>-11043955182</v>
      </c>
      <c r="K42" s="60">
        <v>462205458</v>
      </c>
      <c r="M42" s="60">
        <v>2872663865204</v>
      </c>
      <c r="O42" s="60">
        <v>2604614375189</v>
      </c>
      <c r="Q42" s="72">
        <v>268049490014</v>
      </c>
      <c r="R42" s="72"/>
    </row>
    <row r="43" spans="1:18" ht="13.5" thickTop="1" x14ac:dyDescent="0.2"/>
  </sheetData>
  <mergeCells count="43"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 tint="-9.9978637043366805E-2"/>
    <pageSetUpPr fitToPage="1"/>
  </sheetPr>
  <dimension ref="A1:AB73"/>
  <sheetViews>
    <sheetView rightToLeft="1" workbookViewId="0">
      <pane ySplit="8" topLeftCell="A60" activePane="bottomLeft" state="frozen"/>
      <selection pane="bottomLeft" activeCell="J72" sqref="J72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3.140625" bestFit="1" customWidth="1"/>
    <col min="7" max="7" width="1.28515625" customWidth="1"/>
    <col min="8" max="8" width="18.28515625" bestFit="1" customWidth="1"/>
    <col min="9" max="9" width="1.28515625" customWidth="1"/>
    <col min="10" max="10" width="18.7109375" bestFit="1" customWidth="1"/>
    <col min="11" max="11" width="1.28515625" customWidth="1"/>
    <col min="12" max="12" width="14.28515625" customWidth="1"/>
    <col min="13" max="13" width="1.28515625" customWidth="1"/>
    <col min="14" max="14" width="18.42578125" bestFit="1" customWidth="1"/>
    <col min="15" max="15" width="1.28515625" customWidth="1"/>
    <col min="16" max="16" width="13.5703125" bestFit="1" customWidth="1"/>
    <col min="17" max="17" width="1.28515625" customWidth="1"/>
    <col min="18" max="18" width="18.570312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8.42578125" bestFit="1" customWidth="1"/>
    <col min="25" max="25" width="1.28515625" customWidth="1"/>
    <col min="26" max="26" width="18.28515625" bestFit="1" customWidth="1"/>
    <col min="27" max="27" width="1.28515625" customWidth="1"/>
    <col min="28" max="28" width="15.5703125" customWidth="1"/>
    <col min="29" max="29" width="0.28515625" customWidth="1"/>
  </cols>
  <sheetData>
    <row r="1" spans="1:28" ht="30.75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</row>
    <row r="2" spans="1:28" ht="30.75" customHeight="1" x14ac:dyDescent="0.2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</row>
    <row r="3" spans="1:28" ht="30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</row>
    <row r="4" spans="1:28" ht="29.25" customHeight="1" x14ac:dyDescent="0.2">
      <c r="A4" s="44" t="s">
        <v>3</v>
      </c>
      <c r="B4" s="45" t="s">
        <v>4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</row>
    <row r="5" spans="1:28" ht="29.25" customHeight="1" x14ac:dyDescent="0.2">
      <c r="A5" s="45" t="s">
        <v>5</v>
      </c>
      <c r="B5" s="45"/>
      <c r="C5" s="45" t="s">
        <v>6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</row>
    <row r="6" spans="1:28" ht="29.25" customHeight="1" x14ac:dyDescent="0.2">
      <c r="A6" s="46"/>
      <c r="B6" s="46"/>
      <c r="C6" s="46"/>
      <c r="D6" s="46"/>
      <c r="E6" s="46"/>
      <c r="F6" s="47" t="s">
        <v>7</v>
      </c>
      <c r="G6" s="47"/>
      <c r="H6" s="47"/>
      <c r="I6" s="47"/>
      <c r="J6" s="47"/>
      <c r="K6" s="46"/>
      <c r="L6" s="47" t="s">
        <v>8</v>
      </c>
      <c r="M6" s="47"/>
      <c r="N6" s="47"/>
      <c r="O6" s="47"/>
      <c r="P6" s="47"/>
      <c r="Q6" s="47"/>
      <c r="R6" s="47"/>
      <c r="S6" s="46"/>
      <c r="T6" s="47" t="s">
        <v>9</v>
      </c>
      <c r="U6" s="47"/>
      <c r="V6" s="47"/>
      <c r="W6" s="47"/>
      <c r="X6" s="47"/>
      <c r="Y6" s="47"/>
      <c r="Z6" s="47"/>
      <c r="AA6" s="47"/>
      <c r="AB6" s="47"/>
    </row>
    <row r="7" spans="1:28" ht="20.25" customHeight="1" x14ac:dyDescent="0.2">
      <c r="A7" s="46"/>
      <c r="B7" s="46"/>
      <c r="C7" s="46"/>
      <c r="D7" s="46"/>
      <c r="E7" s="46"/>
      <c r="F7" s="48"/>
      <c r="G7" s="48"/>
      <c r="H7" s="48"/>
      <c r="I7" s="48"/>
      <c r="J7" s="48"/>
      <c r="K7" s="46"/>
      <c r="L7" s="49" t="s">
        <v>10</v>
      </c>
      <c r="M7" s="49"/>
      <c r="N7" s="49"/>
      <c r="O7" s="48"/>
      <c r="P7" s="49" t="s">
        <v>11</v>
      </c>
      <c r="Q7" s="49"/>
      <c r="R7" s="49"/>
      <c r="S7" s="46"/>
      <c r="T7" s="48"/>
      <c r="U7" s="48"/>
      <c r="V7" s="48"/>
      <c r="W7" s="48"/>
      <c r="X7" s="48"/>
      <c r="Y7" s="48"/>
      <c r="Z7" s="48"/>
      <c r="AA7" s="48"/>
      <c r="AB7" s="48"/>
    </row>
    <row r="8" spans="1:28" ht="14.45" customHeight="1" x14ac:dyDescent="0.2">
      <c r="A8" s="47" t="s">
        <v>12</v>
      </c>
      <c r="B8" s="47"/>
      <c r="C8" s="47"/>
      <c r="D8" s="46"/>
      <c r="E8" s="47" t="s">
        <v>13</v>
      </c>
      <c r="F8" s="47"/>
      <c r="G8" s="46"/>
      <c r="H8" s="50" t="s">
        <v>14</v>
      </c>
      <c r="I8" s="46"/>
      <c r="J8" s="50" t="s">
        <v>15</v>
      </c>
      <c r="K8" s="46"/>
      <c r="L8" s="51" t="s">
        <v>13</v>
      </c>
      <c r="M8" s="48"/>
      <c r="N8" s="51" t="s">
        <v>14</v>
      </c>
      <c r="O8" s="46"/>
      <c r="P8" s="51" t="s">
        <v>13</v>
      </c>
      <c r="Q8" s="48"/>
      <c r="R8" s="51" t="s">
        <v>16</v>
      </c>
      <c r="S8" s="46"/>
      <c r="T8" s="50" t="s">
        <v>13</v>
      </c>
      <c r="U8" s="46"/>
      <c r="V8" s="50" t="s">
        <v>17</v>
      </c>
      <c r="W8" s="46"/>
      <c r="X8" s="50" t="s">
        <v>14</v>
      </c>
      <c r="Y8" s="46"/>
      <c r="Z8" s="50" t="s">
        <v>15</v>
      </c>
      <c r="AA8" s="46"/>
      <c r="AB8" s="50" t="s">
        <v>18</v>
      </c>
    </row>
    <row r="9" spans="1:28" ht="21.75" customHeight="1" x14ac:dyDescent="0.2">
      <c r="A9" s="52" t="s">
        <v>19</v>
      </c>
      <c r="B9" s="52"/>
      <c r="C9" s="52"/>
      <c r="D9" s="46"/>
      <c r="E9" s="52">
        <v>1100000</v>
      </c>
      <c r="F9" s="52"/>
      <c r="G9" s="46"/>
      <c r="H9" s="53">
        <v>14482478717</v>
      </c>
      <c r="I9" s="46"/>
      <c r="J9" s="53">
        <v>15455597520</v>
      </c>
      <c r="K9" s="46"/>
      <c r="L9" s="53">
        <v>0</v>
      </c>
      <c r="M9" s="46"/>
      <c r="N9" s="53">
        <v>0</v>
      </c>
      <c r="O9" s="46"/>
      <c r="P9" s="53">
        <v>-1100000</v>
      </c>
      <c r="Q9" s="46"/>
      <c r="R9" s="53">
        <v>16055920962</v>
      </c>
      <c r="S9" s="46"/>
      <c r="T9" s="53">
        <v>0</v>
      </c>
      <c r="U9" s="46"/>
      <c r="V9" s="53">
        <v>0</v>
      </c>
      <c r="W9" s="46"/>
      <c r="X9" s="53">
        <v>0</v>
      </c>
      <c r="Y9" s="46"/>
      <c r="Z9" s="53">
        <v>0</v>
      </c>
      <c r="AA9" s="46"/>
      <c r="AB9" s="53">
        <v>0</v>
      </c>
    </row>
    <row r="10" spans="1:28" ht="21.75" customHeight="1" x14ac:dyDescent="0.2">
      <c r="A10" s="54" t="s">
        <v>20</v>
      </c>
      <c r="B10" s="54"/>
      <c r="C10" s="54"/>
      <c r="D10" s="46"/>
      <c r="E10" s="54">
        <v>18811686</v>
      </c>
      <c r="F10" s="54"/>
      <c r="G10" s="46"/>
      <c r="H10" s="55">
        <v>44119817273</v>
      </c>
      <c r="I10" s="46"/>
      <c r="J10" s="55">
        <v>45265708793.008499</v>
      </c>
      <c r="K10" s="46"/>
      <c r="L10" s="55">
        <v>0</v>
      </c>
      <c r="M10" s="46"/>
      <c r="N10" s="55">
        <v>0</v>
      </c>
      <c r="O10" s="46"/>
      <c r="P10" s="55">
        <v>-18811686</v>
      </c>
      <c r="Q10" s="46"/>
      <c r="R10" s="55">
        <v>44691953612</v>
      </c>
      <c r="S10" s="46"/>
      <c r="T10" s="55">
        <v>0</v>
      </c>
      <c r="U10" s="46"/>
      <c r="V10" s="55">
        <v>0</v>
      </c>
      <c r="W10" s="46"/>
      <c r="X10" s="55">
        <v>0</v>
      </c>
      <c r="Y10" s="46"/>
      <c r="Z10" s="55">
        <v>0</v>
      </c>
      <c r="AA10" s="46"/>
      <c r="AB10" s="55">
        <v>0</v>
      </c>
    </row>
    <row r="11" spans="1:28" ht="21.75" customHeight="1" x14ac:dyDescent="0.2">
      <c r="A11" s="54" t="s">
        <v>21</v>
      </c>
      <c r="B11" s="54"/>
      <c r="C11" s="54"/>
      <c r="D11" s="46"/>
      <c r="E11" s="54">
        <v>35000000</v>
      </c>
      <c r="F11" s="54"/>
      <c r="G11" s="46"/>
      <c r="H11" s="55">
        <v>85384663035</v>
      </c>
      <c r="I11" s="46"/>
      <c r="J11" s="55">
        <v>104049432200</v>
      </c>
      <c r="K11" s="46"/>
      <c r="L11" s="55">
        <v>0</v>
      </c>
      <c r="M11" s="46"/>
      <c r="N11" s="55">
        <v>0</v>
      </c>
      <c r="O11" s="46"/>
      <c r="P11" s="55">
        <v>-3000000</v>
      </c>
      <c r="Q11" s="46"/>
      <c r="R11" s="55">
        <v>8477954923</v>
      </c>
      <c r="S11" s="46"/>
      <c r="T11" s="55">
        <v>32000000</v>
      </c>
      <c r="U11" s="46"/>
      <c r="V11" s="55">
        <v>2787</v>
      </c>
      <c r="W11" s="46"/>
      <c r="X11" s="55">
        <v>78065977632</v>
      </c>
      <c r="Y11" s="46"/>
      <c r="Z11" s="55">
        <v>88494607680</v>
      </c>
      <c r="AA11" s="46"/>
      <c r="AB11" s="55">
        <v>2.95</v>
      </c>
    </row>
    <row r="12" spans="1:28" ht="21.75" customHeight="1" x14ac:dyDescent="0.2">
      <c r="A12" s="54" t="s">
        <v>22</v>
      </c>
      <c r="B12" s="54"/>
      <c r="C12" s="54"/>
      <c r="D12" s="46"/>
      <c r="E12" s="54">
        <v>5391795</v>
      </c>
      <c r="F12" s="54"/>
      <c r="G12" s="46"/>
      <c r="H12" s="55">
        <v>69254282283</v>
      </c>
      <c r="I12" s="46"/>
      <c r="J12" s="55">
        <v>86778888407.822998</v>
      </c>
      <c r="K12" s="46"/>
      <c r="L12" s="55">
        <v>8000000</v>
      </c>
      <c r="M12" s="46"/>
      <c r="N12" s="55">
        <v>122292486162</v>
      </c>
      <c r="O12" s="46"/>
      <c r="P12" s="55">
        <v>-708948</v>
      </c>
      <c r="Q12" s="46"/>
      <c r="R12" s="55">
        <v>9337213805</v>
      </c>
      <c r="S12" s="46"/>
      <c r="T12" s="55">
        <v>12682847</v>
      </c>
      <c r="U12" s="46"/>
      <c r="V12" s="55">
        <v>13090</v>
      </c>
      <c r="W12" s="46"/>
      <c r="X12" s="55">
        <v>181406477443</v>
      </c>
      <c r="Y12" s="46"/>
      <c r="Z12" s="55">
        <v>164735144478.31201</v>
      </c>
      <c r="AA12" s="46"/>
      <c r="AB12" s="55">
        <v>5.5</v>
      </c>
    </row>
    <row r="13" spans="1:28" ht="21.75" customHeight="1" x14ac:dyDescent="0.2">
      <c r="A13" s="54" t="s">
        <v>23</v>
      </c>
      <c r="B13" s="54"/>
      <c r="C13" s="54"/>
      <c r="D13" s="46"/>
      <c r="E13" s="54">
        <v>5551361</v>
      </c>
      <c r="F13" s="54"/>
      <c r="G13" s="46"/>
      <c r="H13" s="55">
        <v>28765288001</v>
      </c>
      <c r="I13" s="46"/>
      <c r="J13" s="55">
        <v>28258343264.681099</v>
      </c>
      <c r="K13" s="46"/>
      <c r="L13" s="55">
        <v>0</v>
      </c>
      <c r="M13" s="46"/>
      <c r="N13" s="55">
        <v>0</v>
      </c>
      <c r="O13" s="46"/>
      <c r="P13" s="55">
        <v>-5551361</v>
      </c>
      <c r="Q13" s="46"/>
      <c r="R13" s="55">
        <v>25701649415</v>
      </c>
      <c r="S13" s="46"/>
      <c r="T13" s="55">
        <v>0</v>
      </c>
      <c r="U13" s="46"/>
      <c r="V13" s="55">
        <v>0</v>
      </c>
      <c r="W13" s="46"/>
      <c r="X13" s="55">
        <v>0</v>
      </c>
      <c r="Y13" s="46"/>
      <c r="Z13" s="55">
        <v>0</v>
      </c>
      <c r="AA13" s="46"/>
      <c r="AB13" s="55">
        <v>0</v>
      </c>
    </row>
    <row r="14" spans="1:28" ht="21.75" customHeight="1" x14ac:dyDescent="0.2">
      <c r="A14" s="54" t="s">
        <v>24</v>
      </c>
      <c r="B14" s="54"/>
      <c r="C14" s="54"/>
      <c r="D14" s="46"/>
      <c r="E14" s="54">
        <v>750000</v>
      </c>
      <c r="F14" s="54"/>
      <c r="G14" s="46"/>
      <c r="H14" s="55">
        <v>23311473000</v>
      </c>
      <c r="I14" s="46"/>
      <c r="J14" s="55">
        <v>24223791375</v>
      </c>
      <c r="K14" s="46"/>
      <c r="L14" s="55">
        <v>0</v>
      </c>
      <c r="M14" s="46"/>
      <c r="N14" s="55">
        <v>0</v>
      </c>
      <c r="O14" s="46"/>
      <c r="P14" s="55">
        <v>-375000</v>
      </c>
      <c r="Q14" s="46"/>
      <c r="R14" s="55">
        <v>12606790543</v>
      </c>
      <c r="S14" s="46"/>
      <c r="T14" s="55">
        <v>375000</v>
      </c>
      <c r="U14" s="46"/>
      <c r="V14" s="55">
        <v>40430</v>
      </c>
      <c r="W14" s="46"/>
      <c r="X14" s="55">
        <v>11655736500</v>
      </c>
      <c r="Y14" s="46"/>
      <c r="Z14" s="55">
        <v>15044053537.5</v>
      </c>
      <c r="AA14" s="46"/>
      <c r="AB14" s="55">
        <v>0.5</v>
      </c>
    </row>
    <row r="15" spans="1:28" ht="21.75" customHeight="1" x14ac:dyDescent="0.2">
      <c r="A15" s="54" t="s">
        <v>25</v>
      </c>
      <c r="B15" s="54"/>
      <c r="C15" s="54"/>
      <c r="D15" s="46"/>
      <c r="E15" s="54">
        <v>500000</v>
      </c>
      <c r="F15" s="54"/>
      <c r="G15" s="46"/>
      <c r="H15" s="55">
        <v>1544102521</v>
      </c>
      <c r="I15" s="46"/>
      <c r="J15" s="55">
        <v>1568778870</v>
      </c>
      <c r="K15" s="46"/>
      <c r="L15" s="55">
        <v>0</v>
      </c>
      <c r="M15" s="46"/>
      <c r="N15" s="55">
        <v>0</v>
      </c>
      <c r="O15" s="46"/>
      <c r="P15" s="55">
        <v>-500000</v>
      </c>
      <c r="Q15" s="46"/>
      <c r="R15" s="55">
        <v>1567786610</v>
      </c>
      <c r="S15" s="46"/>
      <c r="T15" s="55">
        <v>0</v>
      </c>
      <c r="U15" s="46"/>
      <c r="V15" s="55">
        <v>0</v>
      </c>
      <c r="W15" s="46"/>
      <c r="X15" s="55">
        <v>0</v>
      </c>
      <c r="Y15" s="46"/>
      <c r="Z15" s="55">
        <v>0</v>
      </c>
      <c r="AA15" s="46"/>
      <c r="AB15" s="55">
        <v>0</v>
      </c>
    </row>
    <row r="16" spans="1:28" ht="21.75" customHeight="1" x14ac:dyDescent="0.2">
      <c r="A16" s="54" t="s">
        <v>26</v>
      </c>
      <c r="B16" s="54"/>
      <c r="C16" s="54"/>
      <c r="D16" s="46"/>
      <c r="E16" s="54">
        <v>4550000</v>
      </c>
      <c r="F16" s="54"/>
      <c r="G16" s="46"/>
      <c r="H16" s="55">
        <v>6598572449</v>
      </c>
      <c r="I16" s="46"/>
      <c r="J16" s="55">
        <v>8099602329</v>
      </c>
      <c r="K16" s="46"/>
      <c r="L16" s="55">
        <v>0</v>
      </c>
      <c r="M16" s="46"/>
      <c r="N16" s="55">
        <v>0</v>
      </c>
      <c r="O16" s="46"/>
      <c r="P16" s="55">
        <v>-4550000</v>
      </c>
      <c r="Q16" s="46"/>
      <c r="R16" s="55">
        <v>8447244216</v>
      </c>
      <c r="S16" s="46"/>
      <c r="T16" s="55">
        <v>0</v>
      </c>
      <c r="U16" s="46"/>
      <c r="V16" s="55">
        <v>0</v>
      </c>
      <c r="W16" s="46"/>
      <c r="X16" s="55">
        <v>0</v>
      </c>
      <c r="Y16" s="46"/>
      <c r="Z16" s="55">
        <v>0</v>
      </c>
      <c r="AA16" s="46"/>
      <c r="AB16" s="55">
        <v>0</v>
      </c>
    </row>
    <row r="17" spans="1:28" ht="21.75" customHeight="1" x14ac:dyDescent="0.2">
      <c r="A17" s="54" t="s">
        <v>27</v>
      </c>
      <c r="B17" s="54"/>
      <c r="C17" s="54"/>
      <c r="D17" s="46"/>
      <c r="E17" s="54">
        <v>1500000</v>
      </c>
      <c r="F17" s="54"/>
      <c r="G17" s="46"/>
      <c r="H17" s="55">
        <v>12031727936</v>
      </c>
      <c r="I17" s="46"/>
      <c r="J17" s="55">
        <v>20004163200</v>
      </c>
      <c r="K17" s="46"/>
      <c r="L17" s="55">
        <v>0</v>
      </c>
      <c r="M17" s="46"/>
      <c r="N17" s="55">
        <v>0</v>
      </c>
      <c r="O17" s="46"/>
      <c r="P17" s="55">
        <v>-1500000</v>
      </c>
      <c r="Q17" s="46"/>
      <c r="R17" s="55">
        <v>20941858469</v>
      </c>
      <c r="S17" s="46"/>
      <c r="T17" s="55">
        <v>0</v>
      </c>
      <c r="U17" s="46"/>
      <c r="V17" s="55">
        <v>0</v>
      </c>
      <c r="W17" s="46"/>
      <c r="X17" s="55">
        <v>0</v>
      </c>
      <c r="Y17" s="46"/>
      <c r="Z17" s="55">
        <v>0</v>
      </c>
      <c r="AA17" s="46"/>
      <c r="AB17" s="55">
        <v>0</v>
      </c>
    </row>
    <row r="18" spans="1:28" ht="21.75" customHeight="1" x14ac:dyDescent="0.2">
      <c r="A18" s="54" t="s">
        <v>28</v>
      </c>
      <c r="B18" s="54"/>
      <c r="C18" s="54"/>
      <c r="D18" s="46"/>
      <c r="E18" s="54">
        <v>600000</v>
      </c>
      <c r="F18" s="54"/>
      <c r="G18" s="46"/>
      <c r="H18" s="55">
        <v>8636775369</v>
      </c>
      <c r="I18" s="46"/>
      <c r="J18" s="55">
        <v>10258087260</v>
      </c>
      <c r="K18" s="46"/>
      <c r="L18" s="55">
        <v>0</v>
      </c>
      <c r="M18" s="46"/>
      <c r="N18" s="55">
        <v>0</v>
      </c>
      <c r="O18" s="46"/>
      <c r="P18" s="55">
        <v>-600000</v>
      </c>
      <c r="Q18" s="46"/>
      <c r="R18" s="55">
        <v>10169771152</v>
      </c>
      <c r="S18" s="46"/>
      <c r="T18" s="55">
        <v>0</v>
      </c>
      <c r="U18" s="46"/>
      <c r="V18" s="55">
        <v>0</v>
      </c>
      <c r="W18" s="46"/>
      <c r="X18" s="55">
        <v>0</v>
      </c>
      <c r="Y18" s="46"/>
      <c r="Z18" s="55">
        <v>0</v>
      </c>
      <c r="AA18" s="46"/>
      <c r="AB18" s="55">
        <v>0</v>
      </c>
    </row>
    <row r="19" spans="1:28" ht="21.75" customHeight="1" x14ac:dyDescent="0.2">
      <c r="A19" s="54" t="s">
        <v>29</v>
      </c>
      <c r="B19" s="54"/>
      <c r="C19" s="54"/>
      <c r="D19" s="46"/>
      <c r="E19" s="54">
        <v>3850000</v>
      </c>
      <c r="F19" s="54"/>
      <c r="G19" s="46"/>
      <c r="H19" s="55">
        <v>65295475136</v>
      </c>
      <c r="I19" s="46"/>
      <c r="J19" s="55">
        <v>74303658275</v>
      </c>
      <c r="K19" s="46"/>
      <c r="L19" s="55">
        <v>110161</v>
      </c>
      <c r="M19" s="46"/>
      <c r="N19" s="55">
        <v>2267256432</v>
      </c>
      <c r="O19" s="46"/>
      <c r="P19" s="55">
        <v>-80000</v>
      </c>
      <c r="Q19" s="46"/>
      <c r="R19" s="55">
        <v>1583292511</v>
      </c>
      <c r="S19" s="46"/>
      <c r="T19" s="55">
        <v>3880161</v>
      </c>
      <c r="U19" s="46"/>
      <c r="V19" s="55">
        <v>20850</v>
      </c>
      <c r="W19" s="46"/>
      <c r="X19" s="55">
        <v>66205942474</v>
      </c>
      <c r="Y19" s="46"/>
      <c r="Z19" s="55">
        <v>80275989361.5495</v>
      </c>
      <c r="AA19" s="46"/>
      <c r="AB19" s="55">
        <v>2.68</v>
      </c>
    </row>
    <row r="20" spans="1:28" ht="21.75" customHeight="1" x14ac:dyDescent="0.2">
      <c r="A20" s="54" t="s">
        <v>30</v>
      </c>
      <c r="B20" s="54"/>
      <c r="C20" s="54"/>
      <c r="D20" s="46"/>
      <c r="E20" s="54">
        <v>89800000</v>
      </c>
      <c r="F20" s="54"/>
      <c r="G20" s="46"/>
      <c r="H20" s="55">
        <v>183187827907</v>
      </c>
      <c r="I20" s="46"/>
      <c r="J20" s="55">
        <v>189439028596</v>
      </c>
      <c r="K20" s="46"/>
      <c r="L20" s="55">
        <v>25000000</v>
      </c>
      <c r="M20" s="46"/>
      <c r="N20" s="55">
        <v>65113706439</v>
      </c>
      <c r="O20" s="46"/>
      <c r="P20" s="55">
        <v>-15000000</v>
      </c>
      <c r="Q20" s="46"/>
      <c r="R20" s="55">
        <v>39973957550</v>
      </c>
      <c r="S20" s="46"/>
      <c r="T20" s="55">
        <v>99800000</v>
      </c>
      <c r="U20" s="46"/>
      <c r="V20" s="55">
        <v>2280</v>
      </c>
      <c r="W20" s="46"/>
      <c r="X20" s="55">
        <v>215857954068</v>
      </c>
      <c r="Y20" s="46"/>
      <c r="Z20" s="55">
        <v>225785084880</v>
      </c>
      <c r="AA20" s="46"/>
      <c r="AB20" s="55">
        <v>7.54</v>
      </c>
    </row>
    <row r="21" spans="1:28" ht="21.75" customHeight="1" x14ac:dyDescent="0.2">
      <c r="A21" s="54" t="s">
        <v>31</v>
      </c>
      <c r="B21" s="54"/>
      <c r="C21" s="54"/>
      <c r="D21" s="46"/>
      <c r="E21" s="54">
        <v>50000000</v>
      </c>
      <c r="F21" s="54"/>
      <c r="G21" s="46"/>
      <c r="H21" s="55">
        <v>94392059552</v>
      </c>
      <c r="I21" s="46"/>
      <c r="J21" s="55">
        <v>110489264500</v>
      </c>
      <c r="K21" s="46"/>
      <c r="L21" s="55">
        <v>20000000</v>
      </c>
      <c r="M21" s="46"/>
      <c r="N21" s="55">
        <v>45380572489</v>
      </c>
      <c r="O21" s="46"/>
      <c r="P21" s="55">
        <v>-70000000</v>
      </c>
      <c r="Q21" s="46"/>
      <c r="R21" s="55">
        <v>141728067687</v>
      </c>
      <c r="S21" s="46"/>
      <c r="T21" s="55">
        <v>0</v>
      </c>
      <c r="U21" s="46"/>
      <c r="V21" s="55">
        <v>0</v>
      </c>
      <c r="W21" s="46"/>
      <c r="X21" s="55">
        <v>0</v>
      </c>
      <c r="Y21" s="46"/>
      <c r="Z21" s="55">
        <v>0</v>
      </c>
      <c r="AA21" s="46"/>
      <c r="AB21" s="55">
        <v>0</v>
      </c>
    </row>
    <row r="22" spans="1:28" ht="21.75" customHeight="1" x14ac:dyDescent="0.2">
      <c r="A22" s="54" t="s">
        <v>32</v>
      </c>
      <c r="B22" s="54"/>
      <c r="C22" s="54"/>
      <c r="D22" s="46"/>
      <c r="E22" s="54">
        <v>400000</v>
      </c>
      <c r="F22" s="54"/>
      <c r="G22" s="46"/>
      <c r="H22" s="55">
        <v>2659011871</v>
      </c>
      <c r="I22" s="46"/>
      <c r="J22" s="55">
        <v>2734696120</v>
      </c>
      <c r="K22" s="46"/>
      <c r="L22" s="55">
        <v>0</v>
      </c>
      <c r="M22" s="46"/>
      <c r="N22" s="55">
        <v>0</v>
      </c>
      <c r="O22" s="46"/>
      <c r="P22" s="55">
        <v>-400000</v>
      </c>
      <c r="Q22" s="46"/>
      <c r="R22" s="55">
        <v>3673476875</v>
      </c>
      <c r="S22" s="46"/>
      <c r="T22" s="55">
        <v>0</v>
      </c>
      <c r="U22" s="46"/>
      <c r="V22" s="55">
        <v>0</v>
      </c>
      <c r="W22" s="46"/>
      <c r="X22" s="55">
        <v>0</v>
      </c>
      <c r="Y22" s="46"/>
      <c r="Z22" s="55">
        <v>0</v>
      </c>
      <c r="AA22" s="46"/>
      <c r="AB22" s="55">
        <v>0</v>
      </c>
    </row>
    <row r="23" spans="1:28" ht="21.75" customHeight="1" x14ac:dyDescent="0.2">
      <c r="A23" s="54" t="s">
        <v>33</v>
      </c>
      <c r="B23" s="54"/>
      <c r="C23" s="54"/>
      <c r="D23" s="46"/>
      <c r="E23" s="54">
        <v>17987002</v>
      </c>
      <c r="F23" s="54"/>
      <c r="G23" s="46"/>
      <c r="H23" s="55">
        <v>173772753834</v>
      </c>
      <c r="I23" s="46"/>
      <c r="J23" s="55">
        <v>174196113751.51001</v>
      </c>
      <c r="K23" s="46"/>
      <c r="L23" s="55">
        <v>7000000</v>
      </c>
      <c r="M23" s="46"/>
      <c r="N23" s="55">
        <v>82367203971</v>
      </c>
      <c r="O23" s="46"/>
      <c r="P23" s="55">
        <v>-6287002</v>
      </c>
      <c r="Q23" s="46"/>
      <c r="R23" s="55">
        <v>64793346777</v>
      </c>
      <c r="S23" s="46"/>
      <c r="T23" s="55">
        <v>18700000</v>
      </c>
      <c r="U23" s="46"/>
      <c r="V23" s="55">
        <v>9942</v>
      </c>
      <c r="W23" s="46"/>
      <c r="X23" s="55">
        <v>191692353132</v>
      </c>
      <c r="Y23" s="46"/>
      <c r="Z23" s="55">
        <v>184478273958</v>
      </c>
      <c r="AA23" s="46"/>
      <c r="AB23" s="55">
        <v>6.16</v>
      </c>
    </row>
    <row r="24" spans="1:28" ht="21.75" customHeight="1" x14ac:dyDescent="0.2">
      <c r="A24" s="54" t="s">
        <v>34</v>
      </c>
      <c r="B24" s="54"/>
      <c r="C24" s="54"/>
      <c r="D24" s="46"/>
      <c r="E24" s="54">
        <v>4000000</v>
      </c>
      <c r="F24" s="54"/>
      <c r="G24" s="46"/>
      <c r="H24" s="55">
        <v>26704247088</v>
      </c>
      <c r="I24" s="46"/>
      <c r="J24" s="55">
        <v>26910362400</v>
      </c>
      <c r="K24" s="46"/>
      <c r="L24" s="55">
        <v>0</v>
      </c>
      <c r="M24" s="46"/>
      <c r="N24" s="55">
        <v>0</v>
      </c>
      <c r="O24" s="46"/>
      <c r="P24" s="55">
        <v>-4000000</v>
      </c>
      <c r="Q24" s="46"/>
      <c r="R24" s="55">
        <v>23706385259</v>
      </c>
      <c r="S24" s="46"/>
      <c r="T24" s="55">
        <v>0</v>
      </c>
      <c r="U24" s="46"/>
      <c r="V24" s="55">
        <v>0</v>
      </c>
      <c r="W24" s="46"/>
      <c r="X24" s="55">
        <v>0</v>
      </c>
      <c r="Y24" s="46"/>
      <c r="Z24" s="55">
        <v>0</v>
      </c>
      <c r="AA24" s="46"/>
      <c r="AB24" s="55">
        <v>0</v>
      </c>
    </row>
    <row r="25" spans="1:28" ht="21.75" customHeight="1" x14ac:dyDescent="0.2">
      <c r="A25" s="54" t="s">
        <v>35</v>
      </c>
      <c r="B25" s="54"/>
      <c r="C25" s="54"/>
      <c r="D25" s="46"/>
      <c r="E25" s="54">
        <v>23000000</v>
      </c>
      <c r="F25" s="54"/>
      <c r="G25" s="46"/>
      <c r="H25" s="55">
        <v>44997532927</v>
      </c>
      <c r="I25" s="46"/>
      <c r="J25" s="55">
        <v>54590726320</v>
      </c>
      <c r="K25" s="46"/>
      <c r="L25" s="55">
        <v>0</v>
      </c>
      <c r="M25" s="46"/>
      <c r="N25" s="55">
        <v>0</v>
      </c>
      <c r="O25" s="46"/>
      <c r="P25" s="55">
        <v>-5000000</v>
      </c>
      <c r="Q25" s="46"/>
      <c r="R25" s="55">
        <v>11446066096</v>
      </c>
      <c r="S25" s="46"/>
      <c r="T25" s="55">
        <v>18000000</v>
      </c>
      <c r="U25" s="46"/>
      <c r="V25" s="55">
        <v>2341</v>
      </c>
      <c r="W25" s="46"/>
      <c r="X25" s="55">
        <v>35215460552</v>
      </c>
      <c r="Y25" s="46"/>
      <c r="Z25" s="55">
        <v>41812273260</v>
      </c>
      <c r="AA25" s="46"/>
      <c r="AB25" s="55">
        <v>1.4</v>
      </c>
    </row>
    <row r="26" spans="1:28" ht="21.75" customHeight="1" x14ac:dyDescent="0.2">
      <c r="A26" s="54" t="s">
        <v>36</v>
      </c>
      <c r="B26" s="54"/>
      <c r="C26" s="54"/>
      <c r="D26" s="46"/>
      <c r="E26" s="54">
        <v>10996383</v>
      </c>
      <c r="F26" s="54"/>
      <c r="G26" s="46"/>
      <c r="H26" s="55">
        <v>29970805065</v>
      </c>
      <c r="I26" s="46"/>
      <c r="J26" s="55">
        <v>30464575638.672699</v>
      </c>
      <c r="K26" s="46"/>
      <c r="L26" s="55">
        <v>0</v>
      </c>
      <c r="M26" s="46"/>
      <c r="N26" s="55">
        <v>0</v>
      </c>
      <c r="O26" s="46"/>
      <c r="P26" s="55">
        <v>-10996383</v>
      </c>
      <c r="Q26" s="46"/>
      <c r="R26" s="55">
        <v>27265273420</v>
      </c>
      <c r="S26" s="46"/>
      <c r="T26" s="55">
        <v>0</v>
      </c>
      <c r="U26" s="46"/>
      <c r="V26" s="55">
        <v>0</v>
      </c>
      <c r="W26" s="46"/>
      <c r="X26" s="55">
        <v>0</v>
      </c>
      <c r="Y26" s="46"/>
      <c r="Z26" s="55">
        <v>0</v>
      </c>
      <c r="AA26" s="46"/>
      <c r="AB26" s="55">
        <v>0</v>
      </c>
    </row>
    <row r="27" spans="1:28" ht="21.75" customHeight="1" x14ac:dyDescent="0.2">
      <c r="A27" s="54" t="s">
        <v>37</v>
      </c>
      <c r="B27" s="54"/>
      <c r="C27" s="54"/>
      <c r="D27" s="46"/>
      <c r="E27" s="54">
        <v>1600000</v>
      </c>
      <c r="F27" s="54"/>
      <c r="G27" s="46"/>
      <c r="H27" s="55">
        <v>7771293081</v>
      </c>
      <c r="I27" s="46"/>
      <c r="J27" s="55">
        <v>8176304800</v>
      </c>
      <c r="K27" s="46"/>
      <c r="L27" s="55">
        <v>0</v>
      </c>
      <c r="M27" s="46"/>
      <c r="N27" s="55">
        <v>0</v>
      </c>
      <c r="O27" s="46"/>
      <c r="P27" s="55">
        <v>-1600000</v>
      </c>
      <c r="Q27" s="46"/>
      <c r="R27" s="55">
        <v>7956292191</v>
      </c>
      <c r="S27" s="46"/>
      <c r="T27" s="55">
        <v>0</v>
      </c>
      <c r="U27" s="46"/>
      <c r="V27" s="55">
        <v>0</v>
      </c>
      <c r="W27" s="46"/>
      <c r="X27" s="55">
        <v>0</v>
      </c>
      <c r="Y27" s="46"/>
      <c r="Z27" s="55">
        <v>0</v>
      </c>
      <c r="AA27" s="46"/>
      <c r="AB27" s="55">
        <v>0</v>
      </c>
    </row>
    <row r="28" spans="1:28" ht="21.75" customHeight="1" x14ac:dyDescent="0.2">
      <c r="A28" s="54" t="s">
        <v>38</v>
      </c>
      <c r="B28" s="54"/>
      <c r="C28" s="54"/>
      <c r="D28" s="46"/>
      <c r="E28" s="54">
        <v>200000</v>
      </c>
      <c r="F28" s="54"/>
      <c r="G28" s="46"/>
      <c r="H28" s="55">
        <v>2529721204</v>
      </c>
      <c r="I28" s="46"/>
      <c r="J28" s="55">
        <v>2794232320</v>
      </c>
      <c r="K28" s="46"/>
      <c r="L28" s="55">
        <v>0</v>
      </c>
      <c r="M28" s="46"/>
      <c r="N28" s="55">
        <v>0</v>
      </c>
      <c r="O28" s="46"/>
      <c r="P28" s="55">
        <v>0</v>
      </c>
      <c r="Q28" s="46"/>
      <c r="R28" s="55">
        <v>0</v>
      </c>
      <c r="S28" s="46"/>
      <c r="T28" s="55">
        <v>200000</v>
      </c>
      <c r="U28" s="46"/>
      <c r="V28" s="55">
        <v>23160</v>
      </c>
      <c r="W28" s="46"/>
      <c r="X28" s="55">
        <v>2529721204</v>
      </c>
      <c r="Y28" s="46"/>
      <c r="Z28" s="55">
        <v>4596194640</v>
      </c>
      <c r="AA28" s="46"/>
      <c r="AB28" s="55">
        <v>0.15</v>
      </c>
    </row>
    <row r="29" spans="1:28" ht="21.75" customHeight="1" x14ac:dyDescent="0.2">
      <c r="A29" s="54" t="s">
        <v>39</v>
      </c>
      <c r="B29" s="54"/>
      <c r="C29" s="54"/>
      <c r="D29" s="46"/>
      <c r="E29" s="54">
        <v>200000</v>
      </c>
      <c r="F29" s="54"/>
      <c r="G29" s="46"/>
      <c r="H29" s="55">
        <v>1520038618</v>
      </c>
      <c r="I29" s="46"/>
      <c r="J29" s="55">
        <v>2220700260</v>
      </c>
      <c r="K29" s="46"/>
      <c r="L29" s="55">
        <v>0</v>
      </c>
      <c r="M29" s="46"/>
      <c r="N29" s="55">
        <v>0</v>
      </c>
      <c r="O29" s="46"/>
      <c r="P29" s="55">
        <v>-200000</v>
      </c>
      <c r="Q29" s="46"/>
      <c r="R29" s="55">
        <v>2280236473</v>
      </c>
      <c r="S29" s="46"/>
      <c r="T29" s="55">
        <v>0</v>
      </c>
      <c r="U29" s="46"/>
      <c r="V29" s="55">
        <v>0</v>
      </c>
      <c r="W29" s="46"/>
      <c r="X29" s="55">
        <v>0</v>
      </c>
      <c r="Y29" s="46"/>
      <c r="Z29" s="55">
        <v>0</v>
      </c>
      <c r="AA29" s="46"/>
      <c r="AB29" s="55">
        <v>0</v>
      </c>
    </row>
    <row r="30" spans="1:28" ht="21.75" customHeight="1" x14ac:dyDescent="0.2">
      <c r="A30" s="54" t="s">
        <v>40</v>
      </c>
      <c r="B30" s="54"/>
      <c r="C30" s="54"/>
      <c r="D30" s="46"/>
      <c r="E30" s="54">
        <v>1728711</v>
      </c>
      <c r="F30" s="54"/>
      <c r="G30" s="46"/>
      <c r="H30" s="55">
        <v>3325775455</v>
      </c>
      <c r="I30" s="46"/>
      <c r="J30" s="55">
        <v>4063659563.54493</v>
      </c>
      <c r="K30" s="46"/>
      <c r="L30" s="55">
        <v>0</v>
      </c>
      <c r="M30" s="46"/>
      <c r="N30" s="55">
        <v>0</v>
      </c>
      <c r="O30" s="46"/>
      <c r="P30" s="55">
        <v>0</v>
      </c>
      <c r="Q30" s="46"/>
      <c r="R30" s="55">
        <v>0</v>
      </c>
      <c r="S30" s="46"/>
      <c r="T30" s="55">
        <v>1728711</v>
      </c>
      <c r="U30" s="46"/>
      <c r="V30" s="55">
        <v>3860</v>
      </c>
      <c r="W30" s="46"/>
      <c r="X30" s="55">
        <v>3325775455</v>
      </c>
      <c r="Y30" s="46"/>
      <c r="Z30" s="55">
        <v>6621243526.9242001</v>
      </c>
      <c r="AA30" s="46"/>
      <c r="AB30" s="55">
        <v>0.22</v>
      </c>
    </row>
    <row r="31" spans="1:28" ht="21.75" customHeight="1" x14ac:dyDescent="0.2">
      <c r="A31" s="54" t="s">
        <v>41</v>
      </c>
      <c r="B31" s="54"/>
      <c r="C31" s="54"/>
      <c r="D31" s="46"/>
      <c r="E31" s="54">
        <v>3700000</v>
      </c>
      <c r="F31" s="54"/>
      <c r="G31" s="46"/>
      <c r="H31" s="55">
        <v>36492917214</v>
      </c>
      <c r="I31" s="46"/>
      <c r="J31" s="55">
        <v>48866320690</v>
      </c>
      <c r="K31" s="46"/>
      <c r="L31" s="55">
        <v>100000</v>
      </c>
      <c r="M31" s="46"/>
      <c r="N31" s="55">
        <v>1246286458</v>
      </c>
      <c r="O31" s="46"/>
      <c r="P31" s="55">
        <v>-150000</v>
      </c>
      <c r="Q31" s="46"/>
      <c r="R31" s="55">
        <v>1955764170</v>
      </c>
      <c r="S31" s="46"/>
      <c r="T31" s="55">
        <v>3650000</v>
      </c>
      <c r="U31" s="46"/>
      <c r="V31" s="55">
        <v>12810</v>
      </c>
      <c r="W31" s="46"/>
      <c r="X31" s="55">
        <v>36259761082</v>
      </c>
      <c r="Y31" s="46"/>
      <c r="Z31" s="55">
        <v>46395072255</v>
      </c>
      <c r="AA31" s="46"/>
      <c r="AB31" s="55">
        <v>1.55</v>
      </c>
    </row>
    <row r="32" spans="1:28" ht="21.75" customHeight="1" x14ac:dyDescent="0.2">
      <c r="A32" s="54" t="s">
        <v>42</v>
      </c>
      <c r="B32" s="54"/>
      <c r="C32" s="54"/>
      <c r="D32" s="46"/>
      <c r="E32" s="54">
        <v>585000</v>
      </c>
      <c r="F32" s="54"/>
      <c r="G32" s="46"/>
      <c r="H32" s="55">
        <v>3970921429</v>
      </c>
      <c r="I32" s="46"/>
      <c r="J32" s="55">
        <v>3831734947.9499998</v>
      </c>
      <c r="K32" s="46"/>
      <c r="L32" s="55">
        <v>0</v>
      </c>
      <c r="M32" s="46"/>
      <c r="N32" s="55">
        <v>0</v>
      </c>
      <c r="O32" s="46"/>
      <c r="P32" s="55">
        <v>0</v>
      </c>
      <c r="Q32" s="46"/>
      <c r="R32" s="55">
        <v>0</v>
      </c>
      <c r="S32" s="46"/>
      <c r="T32" s="55">
        <v>585000</v>
      </c>
      <c r="U32" s="46"/>
      <c r="V32" s="55">
        <v>6187</v>
      </c>
      <c r="W32" s="46"/>
      <c r="X32" s="55">
        <v>3970921429</v>
      </c>
      <c r="Y32" s="46"/>
      <c r="Z32" s="55">
        <v>3591417076.6500001</v>
      </c>
      <c r="AA32" s="46"/>
      <c r="AB32" s="55">
        <v>0.12</v>
      </c>
    </row>
    <row r="33" spans="1:28" ht="21.75" customHeight="1" x14ac:dyDescent="0.2">
      <c r="A33" s="54" t="s">
        <v>43</v>
      </c>
      <c r="B33" s="54"/>
      <c r="C33" s="54"/>
      <c r="D33" s="46"/>
      <c r="E33" s="54">
        <v>870000</v>
      </c>
      <c r="F33" s="54"/>
      <c r="G33" s="46"/>
      <c r="H33" s="55">
        <v>17097085488</v>
      </c>
      <c r="I33" s="46"/>
      <c r="J33" s="55">
        <v>15754766925</v>
      </c>
      <c r="K33" s="46"/>
      <c r="L33" s="55">
        <v>0</v>
      </c>
      <c r="M33" s="46"/>
      <c r="N33" s="55">
        <v>0</v>
      </c>
      <c r="O33" s="46"/>
      <c r="P33" s="55">
        <v>-435000</v>
      </c>
      <c r="Q33" s="46"/>
      <c r="R33" s="55">
        <v>10104396144</v>
      </c>
      <c r="S33" s="46"/>
      <c r="T33" s="55">
        <v>435000</v>
      </c>
      <c r="U33" s="46"/>
      <c r="V33" s="55">
        <v>20590</v>
      </c>
      <c r="W33" s="46"/>
      <c r="X33" s="55">
        <v>8548542744</v>
      </c>
      <c r="Y33" s="46"/>
      <c r="Z33" s="55">
        <v>8887415095.5</v>
      </c>
      <c r="AA33" s="46"/>
      <c r="AB33" s="55">
        <v>0.3</v>
      </c>
    </row>
    <row r="34" spans="1:28" ht="21.75" customHeight="1" x14ac:dyDescent="0.2">
      <c r="A34" s="54" t="s">
        <v>44</v>
      </c>
      <c r="B34" s="54"/>
      <c r="C34" s="54"/>
      <c r="D34" s="46"/>
      <c r="E34" s="54">
        <v>10794034</v>
      </c>
      <c r="F34" s="54"/>
      <c r="G34" s="46"/>
      <c r="H34" s="55">
        <v>19666835502</v>
      </c>
      <c r="I34" s="46"/>
      <c r="J34" s="55">
        <v>20564344544.9856</v>
      </c>
      <c r="K34" s="46"/>
      <c r="L34" s="55">
        <v>1439000</v>
      </c>
      <c r="M34" s="46"/>
      <c r="N34" s="55">
        <v>2957715591</v>
      </c>
      <c r="O34" s="46"/>
      <c r="P34" s="55">
        <v>-12233034</v>
      </c>
      <c r="Q34" s="46"/>
      <c r="R34" s="55">
        <v>22880567033</v>
      </c>
      <c r="S34" s="46"/>
      <c r="T34" s="55">
        <v>0</v>
      </c>
      <c r="U34" s="46"/>
      <c r="V34" s="55">
        <v>0</v>
      </c>
      <c r="W34" s="46"/>
      <c r="X34" s="55">
        <v>0</v>
      </c>
      <c r="Y34" s="46"/>
      <c r="Z34" s="55">
        <v>0</v>
      </c>
      <c r="AA34" s="46"/>
      <c r="AB34" s="55">
        <v>0</v>
      </c>
    </row>
    <row r="35" spans="1:28" ht="21.75" customHeight="1" x14ac:dyDescent="0.2">
      <c r="A35" s="54" t="s">
        <v>45</v>
      </c>
      <c r="B35" s="54"/>
      <c r="C35" s="54"/>
      <c r="D35" s="46"/>
      <c r="E35" s="54">
        <v>648</v>
      </c>
      <c r="F35" s="54"/>
      <c r="G35" s="46"/>
      <c r="H35" s="55">
        <v>4114713</v>
      </c>
      <c r="I35" s="46"/>
      <c r="J35" s="55">
        <v>4571665.7255999995</v>
      </c>
      <c r="K35" s="46"/>
      <c r="L35" s="55">
        <v>0</v>
      </c>
      <c r="M35" s="46"/>
      <c r="N35" s="55">
        <v>0</v>
      </c>
      <c r="O35" s="46"/>
      <c r="P35" s="55">
        <v>-648</v>
      </c>
      <c r="Q35" s="46"/>
      <c r="R35" s="55">
        <v>5928380</v>
      </c>
      <c r="S35" s="46"/>
      <c r="T35" s="55">
        <v>0</v>
      </c>
      <c r="U35" s="46"/>
      <c r="V35" s="55">
        <v>0</v>
      </c>
      <c r="W35" s="46"/>
      <c r="X35" s="55">
        <v>0</v>
      </c>
      <c r="Y35" s="46"/>
      <c r="Z35" s="55">
        <v>0</v>
      </c>
      <c r="AA35" s="46"/>
      <c r="AB35" s="55">
        <v>0</v>
      </c>
    </row>
    <row r="36" spans="1:28" ht="21.75" customHeight="1" x14ac:dyDescent="0.2">
      <c r="A36" s="54" t="s">
        <v>46</v>
      </c>
      <c r="B36" s="54"/>
      <c r="C36" s="54"/>
      <c r="D36" s="46"/>
      <c r="E36" s="54">
        <v>400000</v>
      </c>
      <c r="F36" s="54"/>
      <c r="G36" s="46"/>
      <c r="H36" s="55">
        <v>1464691562</v>
      </c>
      <c r="I36" s="46"/>
      <c r="J36" s="55">
        <v>1910715112</v>
      </c>
      <c r="K36" s="46"/>
      <c r="L36" s="55">
        <v>0</v>
      </c>
      <c r="M36" s="46"/>
      <c r="N36" s="55">
        <v>0</v>
      </c>
      <c r="O36" s="46"/>
      <c r="P36" s="55">
        <v>0</v>
      </c>
      <c r="Q36" s="46"/>
      <c r="R36" s="55">
        <v>0</v>
      </c>
      <c r="S36" s="46"/>
      <c r="T36" s="55">
        <v>400000</v>
      </c>
      <c r="U36" s="46"/>
      <c r="V36" s="55">
        <v>7330</v>
      </c>
      <c r="W36" s="46"/>
      <c r="X36" s="55">
        <v>1464691562</v>
      </c>
      <c r="Y36" s="46"/>
      <c r="Z36" s="55">
        <v>2909335640</v>
      </c>
      <c r="AA36" s="46"/>
      <c r="AB36" s="55">
        <v>0.1</v>
      </c>
    </row>
    <row r="37" spans="1:28" ht="21.75" customHeight="1" x14ac:dyDescent="0.2">
      <c r="A37" s="54" t="s">
        <v>47</v>
      </c>
      <c r="B37" s="54"/>
      <c r="C37" s="54"/>
      <c r="D37" s="46"/>
      <c r="E37" s="54">
        <v>100000</v>
      </c>
      <c r="F37" s="54"/>
      <c r="G37" s="46"/>
      <c r="H37" s="55">
        <v>4633310337</v>
      </c>
      <c r="I37" s="46"/>
      <c r="J37" s="55">
        <v>6156043080</v>
      </c>
      <c r="K37" s="46"/>
      <c r="L37" s="55">
        <v>0</v>
      </c>
      <c r="M37" s="46"/>
      <c r="N37" s="55">
        <v>0</v>
      </c>
      <c r="O37" s="46"/>
      <c r="P37" s="55">
        <v>-100000</v>
      </c>
      <c r="Q37" s="46"/>
      <c r="R37" s="55">
        <v>6221532910</v>
      </c>
      <c r="S37" s="46"/>
      <c r="T37" s="55">
        <v>0</v>
      </c>
      <c r="U37" s="46"/>
      <c r="V37" s="55">
        <v>0</v>
      </c>
      <c r="W37" s="46"/>
      <c r="X37" s="55">
        <v>0</v>
      </c>
      <c r="Y37" s="46"/>
      <c r="Z37" s="55">
        <v>0</v>
      </c>
      <c r="AA37" s="46"/>
      <c r="AB37" s="55">
        <v>0</v>
      </c>
    </row>
    <row r="38" spans="1:28" ht="21.75" customHeight="1" x14ac:dyDescent="0.2">
      <c r="A38" s="54" t="s">
        <v>48</v>
      </c>
      <c r="B38" s="54"/>
      <c r="C38" s="54"/>
      <c r="D38" s="46"/>
      <c r="E38" s="54">
        <v>1200000</v>
      </c>
      <c r="F38" s="54"/>
      <c r="G38" s="46"/>
      <c r="H38" s="55">
        <v>3716674896</v>
      </c>
      <c r="I38" s="46"/>
      <c r="J38" s="55">
        <v>3835322004</v>
      </c>
      <c r="K38" s="46"/>
      <c r="L38" s="55">
        <v>0</v>
      </c>
      <c r="M38" s="46"/>
      <c r="N38" s="55">
        <v>0</v>
      </c>
      <c r="O38" s="46"/>
      <c r="P38" s="55">
        <v>-1200000</v>
      </c>
      <c r="Q38" s="46"/>
      <c r="R38" s="55">
        <v>3616898063</v>
      </c>
      <c r="S38" s="46"/>
      <c r="T38" s="55">
        <v>0</v>
      </c>
      <c r="U38" s="46"/>
      <c r="V38" s="55">
        <v>0</v>
      </c>
      <c r="W38" s="46"/>
      <c r="X38" s="55">
        <v>0</v>
      </c>
      <c r="Y38" s="46"/>
      <c r="Z38" s="55">
        <v>0</v>
      </c>
      <c r="AA38" s="46"/>
      <c r="AB38" s="55">
        <v>0</v>
      </c>
    </row>
    <row r="39" spans="1:28" ht="21.75" customHeight="1" x14ac:dyDescent="0.2">
      <c r="A39" s="54" t="s">
        <v>49</v>
      </c>
      <c r="B39" s="54"/>
      <c r="C39" s="54"/>
      <c r="D39" s="46"/>
      <c r="E39" s="54">
        <v>5300000</v>
      </c>
      <c r="F39" s="54"/>
      <c r="G39" s="46"/>
      <c r="H39" s="55">
        <v>13515734342</v>
      </c>
      <c r="I39" s="46"/>
      <c r="J39" s="55">
        <v>15556213698</v>
      </c>
      <c r="K39" s="46"/>
      <c r="L39" s="55">
        <v>0</v>
      </c>
      <c r="M39" s="46"/>
      <c r="N39" s="55">
        <v>0</v>
      </c>
      <c r="O39" s="46"/>
      <c r="P39" s="55">
        <v>0</v>
      </c>
      <c r="Q39" s="46"/>
      <c r="R39" s="55">
        <v>0</v>
      </c>
      <c r="S39" s="46"/>
      <c r="T39" s="55">
        <v>5300000</v>
      </c>
      <c r="U39" s="46"/>
      <c r="V39" s="55">
        <v>2320</v>
      </c>
      <c r="W39" s="46"/>
      <c r="X39" s="55">
        <v>13515734342</v>
      </c>
      <c r="Y39" s="46"/>
      <c r="Z39" s="55">
        <v>12200951920</v>
      </c>
      <c r="AA39" s="46"/>
      <c r="AB39" s="55">
        <v>0.41</v>
      </c>
    </row>
    <row r="40" spans="1:28" ht="21.75" customHeight="1" x14ac:dyDescent="0.2">
      <c r="A40" s="54" t="s">
        <v>50</v>
      </c>
      <c r="B40" s="54"/>
      <c r="C40" s="54"/>
      <c r="D40" s="46"/>
      <c r="E40" s="54">
        <v>100000</v>
      </c>
      <c r="F40" s="54"/>
      <c r="G40" s="46"/>
      <c r="H40" s="55">
        <v>1718566088</v>
      </c>
      <c r="I40" s="46"/>
      <c r="J40" s="55">
        <v>2874606190</v>
      </c>
      <c r="K40" s="46"/>
      <c r="L40" s="55">
        <v>0</v>
      </c>
      <c r="M40" s="46"/>
      <c r="N40" s="55">
        <v>0</v>
      </c>
      <c r="O40" s="46"/>
      <c r="P40" s="55">
        <v>-100000</v>
      </c>
      <c r="Q40" s="46"/>
      <c r="R40" s="55">
        <v>2788278722</v>
      </c>
      <c r="S40" s="46"/>
      <c r="T40" s="55">
        <v>0</v>
      </c>
      <c r="U40" s="46"/>
      <c r="V40" s="55">
        <v>0</v>
      </c>
      <c r="W40" s="46"/>
      <c r="X40" s="55">
        <v>0</v>
      </c>
      <c r="Y40" s="46"/>
      <c r="Z40" s="55">
        <v>0</v>
      </c>
      <c r="AA40" s="46"/>
      <c r="AB40" s="55">
        <v>0</v>
      </c>
    </row>
    <row r="41" spans="1:28" ht="21.75" customHeight="1" x14ac:dyDescent="0.2">
      <c r="A41" s="54" t="s">
        <v>51</v>
      </c>
      <c r="B41" s="54"/>
      <c r="C41" s="54"/>
      <c r="D41" s="46"/>
      <c r="E41" s="54">
        <v>9555</v>
      </c>
      <c r="F41" s="54"/>
      <c r="G41" s="46"/>
      <c r="H41" s="55">
        <v>223493036520</v>
      </c>
      <c r="I41" s="46"/>
      <c r="J41" s="55">
        <v>200077916678.64001</v>
      </c>
      <c r="K41" s="46"/>
      <c r="L41" s="55">
        <v>0</v>
      </c>
      <c r="M41" s="46"/>
      <c r="N41" s="55">
        <v>0</v>
      </c>
      <c r="O41" s="46"/>
      <c r="P41" s="55">
        <v>-5105</v>
      </c>
      <c r="Q41" s="46"/>
      <c r="R41" s="55">
        <v>126369109862</v>
      </c>
      <c r="S41" s="46"/>
      <c r="T41" s="55">
        <v>4450</v>
      </c>
      <c r="U41" s="46"/>
      <c r="V41" s="55">
        <v>24939990</v>
      </c>
      <c r="W41" s="46"/>
      <c r="X41" s="55">
        <v>104086238886</v>
      </c>
      <c r="Y41" s="46"/>
      <c r="Z41" s="55">
        <v>110716596406.8</v>
      </c>
      <c r="AA41" s="46"/>
      <c r="AB41" s="55">
        <v>3.7</v>
      </c>
    </row>
    <row r="42" spans="1:28" ht="21.75" customHeight="1" x14ac:dyDescent="0.2">
      <c r="A42" s="54" t="s">
        <v>52</v>
      </c>
      <c r="B42" s="54"/>
      <c r="C42" s="54"/>
      <c r="D42" s="46"/>
      <c r="E42" s="54">
        <v>5050000</v>
      </c>
      <c r="F42" s="54"/>
      <c r="G42" s="46"/>
      <c r="H42" s="55">
        <v>15906621422</v>
      </c>
      <c r="I42" s="46"/>
      <c r="J42" s="55">
        <v>17448174907</v>
      </c>
      <c r="K42" s="46"/>
      <c r="L42" s="55">
        <v>0</v>
      </c>
      <c r="M42" s="46"/>
      <c r="N42" s="55">
        <v>0</v>
      </c>
      <c r="O42" s="46"/>
      <c r="P42" s="55">
        <v>-5050000</v>
      </c>
      <c r="Q42" s="46"/>
      <c r="R42" s="55">
        <v>17681678079</v>
      </c>
      <c r="S42" s="46"/>
      <c r="T42" s="55">
        <v>0</v>
      </c>
      <c r="U42" s="46"/>
      <c r="V42" s="55">
        <v>0</v>
      </c>
      <c r="W42" s="46"/>
      <c r="X42" s="55">
        <v>0</v>
      </c>
      <c r="Y42" s="46"/>
      <c r="Z42" s="55">
        <v>0</v>
      </c>
      <c r="AA42" s="46"/>
      <c r="AB42" s="55">
        <v>0</v>
      </c>
    </row>
    <row r="43" spans="1:28" ht="21.75" customHeight="1" x14ac:dyDescent="0.2">
      <c r="A43" s="54" t="s">
        <v>53</v>
      </c>
      <c r="B43" s="54"/>
      <c r="C43" s="54"/>
      <c r="D43" s="46"/>
      <c r="E43" s="54">
        <v>498000</v>
      </c>
      <c r="F43" s="54"/>
      <c r="G43" s="46"/>
      <c r="H43" s="55">
        <v>5842314340</v>
      </c>
      <c r="I43" s="46"/>
      <c r="J43" s="55">
        <v>7219538220.6000004</v>
      </c>
      <c r="K43" s="46"/>
      <c r="L43" s="55">
        <v>402000</v>
      </c>
      <c r="M43" s="46"/>
      <c r="N43" s="55">
        <v>5920592074</v>
      </c>
      <c r="O43" s="46"/>
      <c r="P43" s="55">
        <v>-900000</v>
      </c>
      <c r="Q43" s="46"/>
      <c r="R43" s="55">
        <v>12255044669</v>
      </c>
      <c r="S43" s="46"/>
      <c r="T43" s="55">
        <v>0</v>
      </c>
      <c r="U43" s="46"/>
      <c r="V43" s="55">
        <v>0</v>
      </c>
      <c r="W43" s="46"/>
      <c r="X43" s="55">
        <v>0</v>
      </c>
      <c r="Y43" s="46"/>
      <c r="Z43" s="55">
        <v>0</v>
      </c>
      <c r="AA43" s="46"/>
      <c r="AB43" s="55">
        <v>0</v>
      </c>
    </row>
    <row r="44" spans="1:28" ht="21.75" customHeight="1" x14ac:dyDescent="0.2">
      <c r="A44" s="54" t="s">
        <v>54</v>
      </c>
      <c r="B44" s="54"/>
      <c r="C44" s="54"/>
      <c r="D44" s="46"/>
      <c r="E44" s="54">
        <v>4700000</v>
      </c>
      <c r="F44" s="54"/>
      <c r="G44" s="46"/>
      <c r="H44" s="55">
        <v>47597507369</v>
      </c>
      <c r="I44" s="46"/>
      <c r="J44" s="55">
        <v>67296743670</v>
      </c>
      <c r="K44" s="46"/>
      <c r="L44" s="55">
        <v>0</v>
      </c>
      <c r="M44" s="46"/>
      <c r="N44" s="55">
        <v>0</v>
      </c>
      <c r="O44" s="46"/>
      <c r="P44" s="55">
        <v>-4700000</v>
      </c>
      <c r="Q44" s="46"/>
      <c r="R44" s="55">
        <v>65622895375</v>
      </c>
      <c r="S44" s="46"/>
      <c r="T44" s="55">
        <v>0</v>
      </c>
      <c r="U44" s="46"/>
      <c r="V44" s="55">
        <v>0</v>
      </c>
      <c r="W44" s="46"/>
      <c r="X44" s="55">
        <v>0</v>
      </c>
      <c r="Y44" s="46"/>
      <c r="Z44" s="55">
        <v>0</v>
      </c>
      <c r="AA44" s="46"/>
      <c r="AB44" s="55">
        <v>0</v>
      </c>
    </row>
    <row r="45" spans="1:28" ht="21.75" customHeight="1" x14ac:dyDescent="0.2">
      <c r="A45" s="54" t="s">
        <v>55</v>
      </c>
      <c r="B45" s="54"/>
      <c r="C45" s="54"/>
      <c r="D45" s="46"/>
      <c r="E45" s="54">
        <v>4800000</v>
      </c>
      <c r="F45" s="54"/>
      <c r="G45" s="46"/>
      <c r="H45" s="55">
        <v>9931790363</v>
      </c>
      <c r="I45" s="46"/>
      <c r="J45" s="55">
        <v>13121778480</v>
      </c>
      <c r="K45" s="46"/>
      <c r="L45" s="55">
        <v>0</v>
      </c>
      <c r="M45" s="46"/>
      <c r="N45" s="55">
        <v>0</v>
      </c>
      <c r="O45" s="46"/>
      <c r="P45" s="55">
        <v>-4800000</v>
      </c>
      <c r="Q45" s="46"/>
      <c r="R45" s="55">
        <v>12888396626</v>
      </c>
      <c r="S45" s="46"/>
      <c r="T45" s="55">
        <v>0</v>
      </c>
      <c r="U45" s="46"/>
      <c r="V45" s="55">
        <v>0</v>
      </c>
      <c r="W45" s="46"/>
      <c r="X45" s="55">
        <v>0</v>
      </c>
      <c r="Y45" s="46"/>
      <c r="Z45" s="55">
        <v>0</v>
      </c>
      <c r="AA45" s="46"/>
      <c r="AB45" s="55">
        <v>0</v>
      </c>
    </row>
    <row r="46" spans="1:28" ht="21.75" customHeight="1" x14ac:dyDescent="0.2">
      <c r="A46" s="54" t="s">
        <v>56</v>
      </c>
      <c r="B46" s="54"/>
      <c r="C46" s="54"/>
      <c r="D46" s="46"/>
      <c r="E46" s="54">
        <v>35000000</v>
      </c>
      <c r="F46" s="54"/>
      <c r="G46" s="46"/>
      <c r="H46" s="55">
        <v>41583942116</v>
      </c>
      <c r="I46" s="46"/>
      <c r="J46" s="55">
        <v>60984914200</v>
      </c>
      <c r="K46" s="46"/>
      <c r="L46" s="55">
        <v>0</v>
      </c>
      <c r="M46" s="46"/>
      <c r="N46" s="55">
        <v>0</v>
      </c>
      <c r="O46" s="46"/>
      <c r="P46" s="55">
        <v>-35000000</v>
      </c>
      <c r="Q46" s="46"/>
      <c r="R46" s="55">
        <v>55661590595</v>
      </c>
      <c r="S46" s="46"/>
      <c r="T46" s="55">
        <v>0</v>
      </c>
      <c r="U46" s="46"/>
      <c r="V46" s="55">
        <v>0</v>
      </c>
      <c r="W46" s="46"/>
      <c r="X46" s="55">
        <v>0</v>
      </c>
      <c r="Y46" s="46"/>
      <c r="Z46" s="55">
        <v>0</v>
      </c>
      <c r="AA46" s="46"/>
      <c r="AB46" s="55">
        <v>0</v>
      </c>
    </row>
    <row r="47" spans="1:28" ht="21.75" customHeight="1" x14ac:dyDescent="0.2">
      <c r="A47" s="54" t="s">
        <v>57</v>
      </c>
      <c r="B47" s="54"/>
      <c r="C47" s="54"/>
      <c r="D47" s="46"/>
      <c r="E47" s="54">
        <v>12210000</v>
      </c>
      <c r="F47" s="54"/>
      <c r="G47" s="46"/>
      <c r="H47" s="55">
        <v>168418890632</v>
      </c>
      <c r="I47" s="46"/>
      <c r="J47" s="55">
        <v>215415664926</v>
      </c>
      <c r="K47" s="46"/>
      <c r="L47" s="55">
        <v>8690000</v>
      </c>
      <c r="M47" s="46"/>
      <c r="N47" s="55">
        <v>193883458383</v>
      </c>
      <c r="O47" s="46"/>
      <c r="P47" s="55">
        <v>0</v>
      </c>
      <c r="Q47" s="46"/>
      <c r="R47" s="55">
        <v>0</v>
      </c>
      <c r="S47" s="46"/>
      <c r="T47" s="55">
        <v>20900000</v>
      </c>
      <c r="U47" s="46"/>
      <c r="V47" s="55">
        <v>20760</v>
      </c>
      <c r="W47" s="46"/>
      <c r="X47" s="55">
        <v>362302349015</v>
      </c>
      <c r="Y47" s="46"/>
      <c r="Z47" s="55">
        <v>430530076680</v>
      </c>
      <c r="AA47" s="46"/>
      <c r="AB47" s="55">
        <v>14.37</v>
      </c>
    </row>
    <row r="48" spans="1:28" ht="21.75" customHeight="1" x14ac:dyDescent="0.2">
      <c r="A48" s="54" t="s">
        <v>58</v>
      </c>
      <c r="B48" s="54"/>
      <c r="C48" s="54"/>
      <c r="D48" s="46"/>
      <c r="E48" s="54">
        <v>600000</v>
      </c>
      <c r="F48" s="54"/>
      <c r="G48" s="46"/>
      <c r="H48" s="55">
        <v>69162100000</v>
      </c>
      <c r="I48" s="46"/>
      <c r="J48" s="55">
        <v>68834400000</v>
      </c>
      <c r="K48" s="46"/>
      <c r="L48" s="55">
        <v>0</v>
      </c>
      <c r="M48" s="46"/>
      <c r="N48" s="55">
        <v>0</v>
      </c>
      <c r="O48" s="46"/>
      <c r="P48" s="55">
        <v>-600000</v>
      </c>
      <c r="Q48" s="46"/>
      <c r="R48" s="55">
        <v>74832500000</v>
      </c>
      <c r="S48" s="46"/>
      <c r="T48" s="55">
        <v>0</v>
      </c>
      <c r="U48" s="46"/>
      <c r="V48" s="55">
        <v>0</v>
      </c>
      <c r="W48" s="46"/>
      <c r="X48" s="55">
        <v>0</v>
      </c>
      <c r="Y48" s="46"/>
      <c r="Z48" s="55">
        <v>0</v>
      </c>
      <c r="AA48" s="46"/>
      <c r="AB48" s="55">
        <v>0</v>
      </c>
    </row>
    <row r="49" spans="1:28" ht="21.75" customHeight="1" x14ac:dyDescent="0.2">
      <c r="A49" s="54" t="s">
        <v>59</v>
      </c>
      <c r="B49" s="54"/>
      <c r="C49" s="54"/>
      <c r="D49" s="46"/>
      <c r="E49" s="54">
        <v>1370439</v>
      </c>
      <c r="F49" s="54"/>
      <c r="G49" s="46"/>
      <c r="H49" s="55">
        <v>38464385499</v>
      </c>
      <c r="I49" s="46"/>
      <c r="J49" s="55">
        <v>43750165434.746399</v>
      </c>
      <c r="K49" s="46"/>
      <c r="L49" s="55">
        <v>0</v>
      </c>
      <c r="M49" s="46"/>
      <c r="N49" s="55">
        <v>0</v>
      </c>
      <c r="O49" s="46"/>
      <c r="P49" s="55">
        <v>-1370439</v>
      </c>
      <c r="Q49" s="46"/>
      <c r="R49" s="55">
        <v>48847322591</v>
      </c>
      <c r="S49" s="46"/>
      <c r="T49" s="55">
        <v>0</v>
      </c>
      <c r="U49" s="46"/>
      <c r="V49" s="55">
        <v>0</v>
      </c>
      <c r="W49" s="46"/>
      <c r="X49" s="55">
        <v>0</v>
      </c>
      <c r="Y49" s="46"/>
      <c r="Z49" s="55">
        <v>0</v>
      </c>
      <c r="AA49" s="46"/>
      <c r="AB49" s="55">
        <v>0</v>
      </c>
    </row>
    <row r="50" spans="1:28" ht="21.75" customHeight="1" x14ac:dyDescent="0.2">
      <c r="A50" s="54" t="s">
        <v>60</v>
      </c>
      <c r="B50" s="54"/>
      <c r="C50" s="54"/>
      <c r="D50" s="46"/>
      <c r="E50" s="54">
        <v>93050354</v>
      </c>
      <c r="F50" s="54"/>
      <c r="G50" s="46"/>
      <c r="H50" s="55">
        <v>197510292574</v>
      </c>
      <c r="I50" s="46"/>
      <c r="J50" s="55">
        <v>188540054667.23001</v>
      </c>
      <c r="K50" s="46"/>
      <c r="L50" s="55">
        <v>53317468</v>
      </c>
      <c r="M50" s="46"/>
      <c r="N50" s="55">
        <v>111197948141</v>
      </c>
      <c r="O50" s="46"/>
      <c r="P50" s="55">
        <v>-22667822</v>
      </c>
      <c r="Q50" s="46"/>
      <c r="R50" s="55">
        <v>42786659387</v>
      </c>
      <c r="S50" s="46"/>
      <c r="T50" s="55">
        <v>123700000</v>
      </c>
      <c r="U50" s="46"/>
      <c r="V50" s="55">
        <v>1971</v>
      </c>
      <c r="W50" s="46"/>
      <c r="X50" s="55">
        <v>260898938993</v>
      </c>
      <c r="Y50" s="46"/>
      <c r="Z50" s="55">
        <v>241928027829</v>
      </c>
      <c r="AA50" s="46"/>
      <c r="AB50" s="55">
        <v>8.08</v>
      </c>
    </row>
    <row r="51" spans="1:28" ht="21.75" customHeight="1" x14ac:dyDescent="0.2">
      <c r="A51" s="54" t="s">
        <v>61</v>
      </c>
      <c r="B51" s="54"/>
      <c r="C51" s="54"/>
      <c r="D51" s="46"/>
      <c r="E51" s="54">
        <v>24049943</v>
      </c>
      <c r="F51" s="54"/>
      <c r="G51" s="46"/>
      <c r="H51" s="55">
        <v>466809801215</v>
      </c>
      <c r="I51" s="46"/>
      <c r="J51" s="55">
        <v>637169786314.28699</v>
      </c>
      <c r="K51" s="46"/>
      <c r="L51" s="55">
        <v>1728663</v>
      </c>
      <c r="M51" s="46"/>
      <c r="N51" s="55">
        <v>52359059055</v>
      </c>
      <c r="O51" s="46"/>
      <c r="P51" s="55">
        <v>-236606</v>
      </c>
      <c r="Q51" s="46"/>
      <c r="R51" s="55">
        <v>6426578424</v>
      </c>
      <c r="S51" s="46"/>
      <c r="T51" s="55">
        <v>25542000</v>
      </c>
      <c r="U51" s="46"/>
      <c r="V51" s="55">
        <v>27550</v>
      </c>
      <c r="W51" s="46"/>
      <c r="X51" s="55">
        <v>514410663765</v>
      </c>
      <c r="Y51" s="46"/>
      <c r="Z51" s="55">
        <v>698242637367</v>
      </c>
      <c r="AA51" s="46"/>
      <c r="AB51" s="55">
        <v>23.31</v>
      </c>
    </row>
    <row r="52" spans="1:28" ht="21.75" customHeight="1" x14ac:dyDescent="0.2">
      <c r="A52" s="54" t="s">
        <v>62</v>
      </c>
      <c r="B52" s="54"/>
      <c r="C52" s="54"/>
      <c r="D52" s="46"/>
      <c r="E52" s="54">
        <v>300000</v>
      </c>
      <c r="F52" s="54"/>
      <c r="G52" s="46"/>
      <c r="H52" s="55">
        <v>18947341455</v>
      </c>
      <c r="I52" s="46"/>
      <c r="J52" s="55">
        <v>20977580070</v>
      </c>
      <c r="K52" s="46"/>
      <c r="L52" s="55">
        <v>300000</v>
      </c>
      <c r="M52" s="46"/>
      <c r="N52" s="55">
        <v>23336892428</v>
      </c>
      <c r="O52" s="46"/>
      <c r="P52" s="55">
        <v>0</v>
      </c>
      <c r="Q52" s="46"/>
      <c r="R52" s="55">
        <v>0</v>
      </c>
      <c r="S52" s="46"/>
      <c r="T52" s="55">
        <v>600000</v>
      </c>
      <c r="U52" s="46"/>
      <c r="V52" s="55">
        <v>62150</v>
      </c>
      <c r="W52" s="46"/>
      <c r="X52" s="55">
        <v>42284233883</v>
      </c>
      <c r="Y52" s="46"/>
      <c r="Z52" s="55">
        <v>37001748300</v>
      </c>
      <c r="AA52" s="46"/>
      <c r="AB52" s="55">
        <v>1.24</v>
      </c>
    </row>
    <row r="53" spans="1:28" ht="21.75" customHeight="1" x14ac:dyDescent="0.2">
      <c r="A53" s="54" t="s">
        <v>63</v>
      </c>
      <c r="B53" s="54"/>
      <c r="C53" s="54"/>
      <c r="D53" s="46"/>
      <c r="E53" s="54">
        <v>3300000</v>
      </c>
      <c r="F53" s="54"/>
      <c r="G53" s="46"/>
      <c r="H53" s="55">
        <v>16478931661</v>
      </c>
      <c r="I53" s="46"/>
      <c r="J53" s="55">
        <v>17976955590</v>
      </c>
      <c r="K53" s="46"/>
      <c r="L53" s="55">
        <v>0</v>
      </c>
      <c r="M53" s="46"/>
      <c r="N53" s="55">
        <v>0</v>
      </c>
      <c r="O53" s="46"/>
      <c r="P53" s="55">
        <v>-1888000</v>
      </c>
      <c r="Q53" s="46"/>
      <c r="R53" s="55">
        <v>12234292241</v>
      </c>
      <c r="S53" s="46"/>
      <c r="T53" s="55">
        <v>1412000</v>
      </c>
      <c r="U53" s="46"/>
      <c r="V53" s="55">
        <v>6770</v>
      </c>
      <c r="W53" s="46"/>
      <c r="X53" s="55">
        <v>7050985307</v>
      </c>
      <c r="Y53" s="46"/>
      <c r="Z53" s="55">
        <v>9485347074.7999992</v>
      </c>
      <c r="AA53" s="46"/>
      <c r="AB53" s="55">
        <v>0.32</v>
      </c>
    </row>
    <row r="54" spans="1:28" ht="21.75" customHeight="1" x14ac:dyDescent="0.2">
      <c r="A54" s="54" t="s">
        <v>64</v>
      </c>
      <c r="B54" s="54"/>
      <c r="C54" s="54"/>
      <c r="D54" s="46"/>
      <c r="E54" s="54">
        <v>28539</v>
      </c>
      <c r="F54" s="54"/>
      <c r="G54" s="46"/>
      <c r="H54" s="55">
        <v>17414030453</v>
      </c>
      <c r="I54" s="46"/>
      <c r="J54" s="55">
        <v>15117838898.4</v>
      </c>
      <c r="K54" s="46"/>
      <c r="L54" s="55">
        <v>0</v>
      </c>
      <c r="M54" s="46"/>
      <c r="N54" s="55">
        <v>0</v>
      </c>
      <c r="O54" s="46"/>
      <c r="P54" s="55">
        <v>-15436</v>
      </c>
      <c r="Q54" s="46"/>
      <c r="R54" s="55">
        <v>9410524502</v>
      </c>
      <c r="S54" s="46"/>
      <c r="T54" s="55">
        <v>13103</v>
      </c>
      <c r="U54" s="46"/>
      <c r="V54" s="55">
        <v>609530</v>
      </c>
      <c r="W54" s="46"/>
      <c r="X54" s="55">
        <v>7995236036</v>
      </c>
      <c r="Y54" s="46"/>
      <c r="Z54" s="55">
        <v>7967503578.184</v>
      </c>
      <c r="AA54" s="46"/>
      <c r="AB54" s="55">
        <v>0.27</v>
      </c>
    </row>
    <row r="55" spans="1:28" ht="21.75" customHeight="1" x14ac:dyDescent="0.2">
      <c r="A55" s="54" t="s">
        <v>65</v>
      </c>
      <c r="B55" s="54"/>
      <c r="C55" s="54"/>
      <c r="D55" s="46"/>
      <c r="E55" s="54">
        <v>1400000</v>
      </c>
      <c r="F55" s="54"/>
      <c r="G55" s="46"/>
      <c r="H55" s="55">
        <v>8017301306</v>
      </c>
      <c r="I55" s="46"/>
      <c r="J55" s="55">
        <v>10182674740</v>
      </c>
      <c r="K55" s="46"/>
      <c r="L55" s="55">
        <v>5150000</v>
      </c>
      <c r="M55" s="46"/>
      <c r="N55" s="55">
        <v>35022468808</v>
      </c>
      <c r="O55" s="46"/>
      <c r="P55" s="55">
        <v>0</v>
      </c>
      <c r="Q55" s="46"/>
      <c r="R55" s="55">
        <v>0</v>
      </c>
      <c r="S55" s="46"/>
      <c r="T55" s="55">
        <v>6550000</v>
      </c>
      <c r="U55" s="46"/>
      <c r="V55" s="55">
        <v>6670</v>
      </c>
      <c r="W55" s="46"/>
      <c r="X55" s="55">
        <v>43039770114</v>
      </c>
      <c r="Y55" s="46"/>
      <c r="Z55" s="55">
        <v>43350787895</v>
      </c>
      <c r="AA55" s="46"/>
      <c r="AB55" s="55">
        <v>1.45</v>
      </c>
    </row>
    <row r="56" spans="1:28" ht="21.75" customHeight="1" x14ac:dyDescent="0.2">
      <c r="A56" s="54" t="s">
        <v>66</v>
      </c>
      <c r="B56" s="54"/>
      <c r="C56" s="54"/>
      <c r="D56" s="46"/>
      <c r="E56" s="54">
        <v>8800000</v>
      </c>
      <c r="F56" s="54"/>
      <c r="G56" s="46"/>
      <c r="H56" s="55">
        <v>22390799434</v>
      </c>
      <c r="I56" s="46"/>
      <c r="J56" s="55">
        <v>26309443688</v>
      </c>
      <c r="K56" s="46"/>
      <c r="L56" s="55">
        <v>4200000</v>
      </c>
      <c r="M56" s="46"/>
      <c r="N56" s="55">
        <v>13854811041</v>
      </c>
      <c r="O56" s="46"/>
      <c r="P56" s="55">
        <v>-1000000</v>
      </c>
      <c r="Q56" s="46"/>
      <c r="R56" s="55">
        <v>3601494946</v>
      </c>
      <c r="S56" s="46"/>
      <c r="T56" s="55">
        <v>12000000</v>
      </c>
      <c r="U56" s="46"/>
      <c r="V56" s="55">
        <v>3580</v>
      </c>
      <c r="W56" s="46"/>
      <c r="X56" s="55">
        <v>33457486592</v>
      </c>
      <c r="Y56" s="46"/>
      <c r="Z56" s="55">
        <v>42627919200</v>
      </c>
      <c r="AA56" s="46"/>
      <c r="AB56" s="55">
        <v>1.42</v>
      </c>
    </row>
    <row r="57" spans="1:28" ht="21.75" customHeight="1" x14ac:dyDescent="0.2">
      <c r="A57" s="54" t="s">
        <v>67</v>
      </c>
      <c r="B57" s="54"/>
      <c r="C57" s="54"/>
      <c r="D57" s="46"/>
      <c r="E57" s="54">
        <v>600000</v>
      </c>
      <c r="F57" s="54"/>
      <c r="G57" s="46"/>
      <c r="H57" s="55">
        <v>3603502505</v>
      </c>
      <c r="I57" s="46"/>
      <c r="J57" s="55">
        <v>3494774940</v>
      </c>
      <c r="K57" s="46"/>
      <c r="L57" s="55">
        <v>2032253</v>
      </c>
      <c r="M57" s="46"/>
      <c r="N57" s="55">
        <v>12898174220</v>
      </c>
      <c r="O57" s="46"/>
      <c r="P57" s="55">
        <v>-32253</v>
      </c>
      <c r="Q57" s="46"/>
      <c r="R57" s="55">
        <v>178580565</v>
      </c>
      <c r="S57" s="46"/>
      <c r="T57" s="55">
        <v>2600000</v>
      </c>
      <c r="U57" s="46"/>
      <c r="V57" s="55">
        <v>4990</v>
      </c>
      <c r="W57" s="46"/>
      <c r="X57" s="55">
        <v>16299481655</v>
      </c>
      <c r="Y57" s="46"/>
      <c r="Z57" s="55">
        <v>12873710980</v>
      </c>
      <c r="AA57" s="46"/>
      <c r="AB57" s="55">
        <v>0.43</v>
      </c>
    </row>
    <row r="58" spans="1:28" ht="21.75" customHeight="1" x14ac:dyDescent="0.2">
      <c r="A58" s="54" t="s">
        <v>68</v>
      </c>
      <c r="B58" s="54"/>
      <c r="C58" s="54"/>
      <c r="D58" s="46"/>
      <c r="E58" s="54">
        <v>2000000</v>
      </c>
      <c r="F58" s="54"/>
      <c r="G58" s="46"/>
      <c r="H58" s="55">
        <v>20246897724</v>
      </c>
      <c r="I58" s="46"/>
      <c r="J58" s="55">
        <v>30403152800</v>
      </c>
      <c r="K58" s="46"/>
      <c r="L58" s="55">
        <v>570000</v>
      </c>
      <c r="M58" s="46"/>
      <c r="N58" s="55">
        <v>9571506904</v>
      </c>
      <c r="O58" s="46"/>
      <c r="P58" s="55">
        <v>-970000</v>
      </c>
      <c r="Q58" s="46"/>
      <c r="R58" s="55">
        <v>17294075543</v>
      </c>
      <c r="S58" s="46"/>
      <c r="T58" s="55">
        <v>1600000</v>
      </c>
      <c r="U58" s="46"/>
      <c r="V58" s="55">
        <v>18140</v>
      </c>
      <c r="W58" s="46"/>
      <c r="X58" s="55">
        <v>19633577886</v>
      </c>
      <c r="Y58" s="46"/>
      <c r="Z58" s="55">
        <v>28799644480</v>
      </c>
      <c r="AA58" s="46"/>
      <c r="AB58" s="55">
        <v>0.96</v>
      </c>
    </row>
    <row r="59" spans="1:28" ht="21.75" customHeight="1" x14ac:dyDescent="0.2">
      <c r="A59" s="54" t="s">
        <v>69</v>
      </c>
      <c r="B59" s="54"/>
      <c r="C59" s="54"/>
      <c r="D59" s="46"/>
      <c r="E59" s="54">
        <v>1600000</v>
      </c>
      <c r="F59" s="54"/>
      <c r="G59" s="46"/>
      <c r="H59" s="55">
        <v>6616247199</v>
      </c>
      <c r="I59" s="46"/>
      <c r="J59" s="55">
        <v>8385872224</v>
      </c>
      <c r="K59" s="46"/>
      <c r="L59" s="55">
        <v>0</v>
      </c>
      <c r="M59" s="46"/>
      <c r="N59" s="55">
        <v>0</v>
      </c>
      <c r="O59" s="46"/>
      <c r="P59" s="55">
        <v>-1600000</v>
      </c>
      <c r="Q59" s="46"/>
      <c r="R59" s="55">
        <v>8425457885</v>
      </c>
      <c r="S59" s="46"/>
      <c r="T59" s="55">
        <v>0</v>
      </c>
      <c r="U59" s="46"/>
      <c r="V59" s="55">
        <v>0</v>
      </c>
      <c r="W59" s="46"/>
      <c r="X59" s="55">
        <v>0</v>
      </c>
      <c r="Y59" s="46"/>
      <c r="Z59" s="55">
        <v>0</v>
      </c>
      <c r="AA59" s="46"/>
      <c r="AB59" s="55">
        <v>0</v>
      </c>
    </row>
    <row r="60" spans="1:28" ht="21.75" customHeight="1" x14ac:dyDescent="0.2">
      <c r="A60" s="54" t="s">
        <v>70</v>
      </c>
      <c r="B60" s="54"/>
      <c r="C60" s="54"/>
      <c r="D60" s="46"/>
      <c r="E60" s="54">
        <v>3988000</v>
      </c>
      <c r="F60" s="54"/>
      <c r="G60" s="46"/>
      <c r="H60" s="55">
        <v>29990069070</v>
      </c>
      <c r="I60" s="46"/>
      <c r="J60" s="55">
        <v>45072197736.400002</v>
      </c>
      <c r="K60" s="46"/>
      <c r="L60" s="55">
        <v>0</v>
      </c>
      <c r="M60" s="46"/>
      <c r="N60" s="55">
        <v>0</v>
      </c>
      <c r="O60" s="46"/>
      <c r="P60" s="55">
        <v>-3988000</v>
      </c>
      <c r="Q60" s="46"/>
      <c r="R60" s="55">
        <v>43925820354</v>
      </c>
      <c r="S60" s="46"/>
      <c r="T60" s="55">
        <v>0</v>
      </c>
      <c r="U60" s="46"/>
      <c r="V60" s="55">
        <v>0</v>
      </c>
      <c r="W60" s="46"/>
      <c r="X60" s="55">
        <v>0</v>
      </c>
      <c r="Y60" s="46"/>
      <c r="Z60" s="55">
        <v>0</v>
      </c>
      <c r="AA60" s="46"/>
      <c r="AB60" s="55">
        <v>0</v>
      </c>
    </row>
    <row r="61" spans="1:28" ht="21.75" customHeight="1" x14ac:dyDescent="0.2">
      <c r="A61" s="54" t="s">
        <v>71</v>
      </c>
      <c r="B61" s="54"/>
      <c r="C61" s="54"/>
      <c r="D61" s="46"/>
      <c r="E61" s="54">
        <v>0</v>
      </c>
      <c r="F61" s="54"/>
      <c r="G61" s="46"/>
      <c r="H61" s="55">
        <v>0</v>
      </c>
      <c r="I61" s="46"/>
      <c r="J61" s="55">
        <v>0</v>
      </c>
      <c r="K61" s="46"/>
      <c r="L61" s="55">
        <v>100000</v>
      </c>
      <c r="M61" s="46"/>
      <c r="N61" s="55">
        <v>3418081570</v>
      </c>
      <c r="O61" s="46"/>
      <c r="P61" s="55">
        <v>0</v>
      </c>
      <c r="Q61" s="46"/>
      <c r="R61" s="55">
        <v>0</v>
      </c>
      <c r="S61" s="46"/>
      <c r="T61" s="55">
        <v>100000</v>
      </c>
      <c r="U61" s="46"/>
      <c r="V61" s="55">
        <v>34090</v>
      </c>
      <c r="W61" s="46"/>
      <c r="X61" s="55">
        <v>3418081570</v>
      </c>
      <c r="Y61" s="46"/>
      <c r="Z61" s="55">
        <v>3382648430</v>
      </c>
      <c r="AA61" s="46"/>
      <c r="AB61" s="55">
        <v>0.11</v>
      </c>
    </row>
    <row r="62" spans="1:28" ht="21.75" customHeight="1" x14ac:dyDescent="0.2">
      <c r="A62" s="54" t="s">
        <v>72</v>
      </c>
      <c r="B62" s="54"/>
      <c r="C62" s="54"/>
      <c r="D62" s="46"/>
      <c r="E62" s="54">
        <v>0</v>
      </c>
      <c r="F62" s="54"/>
      <c r="G62" s="46"/>
      <c r="H62" s="55">
        <v>0</v>
      </c>
      <c r="I62" s="46"/>
      <c r="J62" s="55">
        <v>0</v>
      </c>
      <c r="K62" s="46"/>
      <c r="L62" s="55">
        <v>6300000</v>
      </c>
      <c r="M62" s="46"/>
      <c r="N62" s="55">
        <v>111890426387</v>
      </c>
      <c r="O62" s="46"/>
      <c r="P62" s="55">
        <v>-2500000</v>
      </c>
      <c r="Q62" s="46"/>
      <c r="R62" s="55">
        <v>44352258277</v>
      </c>
      <c r="S62" s="46"/>
      <c r="T62" s="55">
        <v>3800000</v>
      </c>
      <c r="U62" s="46"/>
      <c r="V62" s="55">
        <v>18370</v>
      </c>
      <c r="W62" s="46"/>
      <c r="X62" s="55">
        <v>65487924804</v>
      </c>
      <c r="Y62" s="46"/>
      <c r="Z62" s="55">
        <v>69266399620</v>
      </c>
      <c r="AA62" s="46"/>
      <c r="AB62" s="55">
        <v>2.31</v>
      </c>
    </row>
    <row r="63" spans="1:28" ht="21.75" customHeight="1" x14ac:dyDescent="0.2">
      <c r="A63" s="54" t="s">
        <v>73</v>
      </c>
      <c r="B63" s="54"/>
      <c r="C63" s="54"/>
      <c r="D63" s="46"/>
      <c r="E63" s="54">
        <v>0</v>
      </c>
      <c r="F63" s="54"/>
      <c r="G63" s="46"/>
      <c r="H63" s="55">
        <v>0</v>
      </c>
      <c r="I63" s="46"/>
      <c r="J63" s="55">
        <v>0</v>
      </c>
      <c r="K63" s="46"/>
      <c r="L63" s="55">
        <v>7881032</v>
      </c>
      <c r="M63" s="46"/>
      <c r="N63" s="55">
        <v>29240036951</v>
      </c>
      <c r="O63" s="46"/>
      <c r="P63" s="55">
        <v>-281032</v>
      </c>
      <c r="Q63" s="46"/>
      <c r="R63" s="55">
        <v>925813951</v>
      </c>
      <c r="S63" s="46"/>
      <c r="T63" s="55">
        <v>7600000</v>
      </c>
      <c r="U63" s="46"/>
      <c r="V63" s="55">
        <v>3320</v>
      </c>
      <c r="W63" s="46"/>
      <c r="X63" s="55">
        <v>28197358014</v>
      </c>
      <c r="Y63" s="46"/>
      <c r="Z63" s="55">
        <v>25036956640</v>
      </c>
      <c r="AA63" s="46"/>
      <c r="AB63" s="55">
        <v>0.84</v>
      </c>
    </row>
    <row r="64" spans="1:28" ht="21.75" customHeight="1" x14ac:dyDescent="0.2">
      <c r="A64" s="54" t="s">
        <v>74</v>
      </c>
      <c r="B64" s="54"/>
      <c r="C64" s="54"/>
      <c r="D64" s="46"/>
      <c r="E64" s="54">
        <v>0</v>
      </c>
      <c r="F64" s="54"/>
      <c r="G64" s="46"/>
      <c r="H64" s="55">
        <v>0</v>
      </c>
      <c r="I64" s="46"/>
      <c r="J64" s="55">
        <v>0</v>
      </c>
      <c r="K64" s="46"/>
      <c r="L64" s="55">
        <v>5605883</v>
      </c>
      <c r="M64" s="46"/>
      <c r="N64" s="55">
        <v>22825452032</v>
      </c>
      <c r="O64" s="46"/>
      <c r="P64" s="55">
        <v>-75883</v>
      </c>
      <c r="Q64" s="46"/>
      <c r="R64" s="55">
        <v>331304274</v>
      </c>
      <c r="S64" s="46"/>
      <c r="T64" s="55">
        <v>5530000</v>
      </c>
      <c r="U64" s="46"/>
      <c r="V64" s="55">
        <v>4400</v>
      </c>
      <c r="W64" s="46"/>
      <c r="X64" s="55">
        <v>22516479515</v>
      </c>
      <c r="Y64" s="46"/>
      <c r="Z64" s="55">
        <v>24143913640</v>
      </c>
      <c r="AA64" s="46"/>
      <c r="AB64" s="55">
        <v>0.81</v>
      </c>
    </row>
    <row r="65" spans="1:28" ht="21.75" customHeight="1" x14ac:dyDescent="0.2">
      <c r="A65" s="54" t="s">
        <v>75</v>
      </c>
      <c r="B65" s="54"/>
      <c r="C65" s="54"/>
      <c r="D65" s="46"/>
      <c r="E65" s="54">
        <v>0</v>
      </c>
      <c r="F65" s="54"/>
      <c r="G65" s="46"/>
      <c r="H65" s="55">
        <v>0</v>
      </c>
      <c r="I65" s="46"/>
      <c r="J65" s="55">
        <v>0</v>
      </c>
      <c r="K65" s="46"/>
      <c r="L65" s="55">
        <v>25000000</v>
      </c>
      <c r="M65" s="46"/>
      <c r="N65" s="55">
        <v>45296836975</v>
      </c>
      <c r="O65" s="46"/>
      <c r="P65" s="55">
        <v>-4000000</v>
      </c>
      <c r="Q65" s="46"/>
      <c r="R65" s="55">
        <v>7390427011</v>
      </c>
      <c r="S65" s="46"/>
      <c r="T65" s="55">
        <v>21000000</v>
      </c>
      <c r="U65" s="46"/>
      <c r="V65" s="55">
        <v>1701</v>
      </c>
      <c r="W65" s="46"/>
      <c r="X65" s="55">
        <v>38049343060</v>
      </c>
      <c r="Y65" s="46"/>
      <c r="Z65" s="55">
        <v>35444876670</v>
      </c>
      <c r="AA65" s="46"/>
      <c r="AB65" s="55">
        <v>1.18</v>
      </c>
    </row>
    <row r="66" spans="1:28" ht="21.75" customHeight="1" x14ac:dyDescent="0.2">
      <c r="A66" s="54" t="s">
        <v>76</v>
      </c>
      <c r="B66" s="54"/>
      <c r="C66" s="54"/>
      <c r="D66" s="46"/>
      <c r="E66" s="54">
        <v>0</v>
      </c>
      <c r="F66" s="54"/>
      <c r="G66" s="46"/>
      <c r="H66" s="55">
        <v>0</v>
      </c>
      <c r="I66" s="46"/>
      <c r="J66" s="55">
        <v>0</v>
      </c>
      <c r="K66" s="46"/>
      <c r="L66" s="55">
        <v>149258</v>
      </c>
      <c r="M66" s="46"/>
      <c r="N66" s="55">
        <v>1556009282</v>
      </c>
      <c r="O66" s="46"/>
      <c r="P66" s="55">
        <v>-149258</v>
      </c>
      <c r="Q66" s="46"/>
      <c r="R66" s="55">
        <v>1589037180</v>
      </c>
      <c r="S66" s="46"/>
      <c r="T66" s="55">
        <v>0</v>
      </c>
      <c r="U66" s="46"/>
      <c r="V66" s="55">
        <v>0</v>
      </c>
      <c r="W66" s="46"/>
      <c r="X66" s="55">
        <v>0</v>
      </c>
      <c r="Y66" s="46"/>
      <c r="Z66" s="55">
        <v>0</v>
      </c>
      <c r="AA66" s="46"/>
      <c r="AB66" s="55">
        <v>0</v>
      </c>
    </row>
    <row r="67" spans="1:28" ht="21.75" customHeight="1" x14ac:dyDescent="0.2">
      <c r="A67" s="54" t="s">
        <v>77</v>
      </c>
      <c r="B67" s="54"/>
      <c r="C67" s="54"/>
      <c r="D67" s="46"/>
      <c r="E67" s="54">
        <v>0</v>
      </c>
      <c r="F67" s="54"/>
      <c r="G67" s="46"/>
      <c r="H67" s="55">
        <v>0</v>
      </c>
      <c r="I67" s="46"/>
      <c r="J67" s="55">
        <v>0</v>
      </c>
      <c r="K67" s="46"/>
      <c r="L67" s="55">
        <v>210000</v>
      </c>
      <c r="M67" s="46"/>
      <c r="N67" s="55">
        <v>9860498510</v>
      </c>
      <c r="O67" s="46"/>
      <c r="P67" s="55">
        <v>0</v>
      </c>
      <c r="Q67" s="46"/>
      <c r="R67" s="55">
        <v>0</v>
      </c>
      <c r="S67" s="46"/>
      <c r="T67" s="55">
        <v>210000</v>
      </c>
      <c r="U67" s="46"/>
      <c r="V67" s="55">
        <v>44540</v>
      </c>
      <c r="W67" s="46"/>
      <c r="X67" s="55">
        <v>9860498510</v>
      </c>
      <c r="Y67" s="46"/>
      <c r="Z67" s="55">
        <v>9281098218</v>
      </c>
      <c r="AA67" s="46"/>
      <c r="AB67" s="55">
        <v>0.31</v>
      </c>
    </row>
    <row r="68" spans="1:28" ht="21.75" customHeight="1" x14ac:dyDescent="0.2">
      <c r="A68" s="54" t="s">
        <v>78</v>
      </c>
      <c r="B68" s="54"/>
      <c r="C68" s="54"/>
      <c r="D68" s="46"/>
      <c r="E68" s="54">
        <v>0</v>
      </c>
      <c r="F68" s="54"/>
      <c r="G68" s="46"/>
      <c r="H68" s="55">
        <v>0</v>
      </c>
      <c r="I68" s="46"/>
      <c r="J68" s="55">
        <v>0</v>
      </c>
      <c r="K68" s="46"/>
      <c r="L68" s="55">
        <v>30515359</v>
      </c>
      <c r="M68" s="46"/>
      <c r="N68" s="55">
        <v>156839768219</v>
      </c>
      <c r="O68" s="46"/>
      <c r="P68" s="55">
        <v>-300000</v>
      </c>
      <c r="Q68" s="46"/>
      <c r="R68" s="55">
        <v>1476779959</v>
      </c>
      <c r="S68" s="46"/>
      <c r="T68" s="55">
        <v>30215359</v>
      </c>
      <c r="U68" s="46"/>
      <c r="V68" s="55">
        <v>4590</v>
      </c>
      <c r="W68" s="46"/>
      <c r="X68" s="55">
        <v>155297858436</v>
      </c>
      <c r="Y68" s="46"/>
      <c r="Z68" s="55">
        <v>137616435721.92899</v>
      </c>
      <c r="AA68" s="46"/>
      <c r="AB68" s="55">
        <v>4.59</v>
      </c>
    </row>
    <row r="69" spans="1:28" ht="21.75" customHeight="1" x14ac:dyDescent="0.2">
      <c r="A69" s="54" t="s">
        <v>79</v>
      </c>
      <c r="B69" s="54"/>
      <c r="C69" s="54"/>
      <c r="D69" s="46"/>
      <c r="E69" s="54">
        <v>0</v>
      </c>
      <c r="F69" s="54"/>
      <c r="G69" s="46"/>
      <c r="H69" s="55">
        <v>0</v>
      </c>
      <c r="I69" s="46"/>
      <c r="J69" s="55">
        <v>0</v>
      </c>
      <c r="K69" s="46"/>
      <c r="L69" s="55">
        <v>191827</v>
      </c>
      <c r="M69" s="46"/>
      <c r="N69" s="55">
        <v>12745183693</v>
      </c>
      <c r="O69" s="46"/>
      <c r="P69" s="55">
        <v>0</v>
      </c>
      <c r="Q69" s="46"/>
      <c r="R69" s="55">
        <v>0</v>
      </c>
      <c r="S69" s="46"/>
      <c r="T69" s="55">
        <v>191827</v>
      </c>
      <c r="U69" s="46"/>
      <c r="V69" s="55">
        <v>62500</v>
      </c>
      <c r="W69" s="46"/>
      <c r="X69" s="55">
        <v>12745183693</v>
      </c>
      <c r="Y69" s="46"/>
      <c r="Z69" s="55">
        <v>11960413450</v>
      </c>
      <c r="AA69" s="46"/>
      <c r="AB69" s="55">
        <v>0.4</v>
      </c>
    </row>
    <row r="70" spans="1:28" ht="21.75" customHeight="1" x14ac:dyDescent="0.2">
      <c r="A70" s="54" t="s">
        <v>80</v>
      </c>
      <c r="B70" s="54"/>
      <c r="C70" s="54"/>
      <c r="D70" s="46"/>
      <c r="E70" s="54">
        <v>0</v>
      </c>
      <c r="F70" s="54"/>
      <c r="G70" s="46"/>
      <c r="H70" s="55">
        <v>0</v>
      </c>
      <c r="I70" s="46"/>
      <c r="J70" s="55">
        <v>0</v>
      </c>
      <c r="K70" s="46"/>
      <c r="L70" s="55">
        <v>2100000</v>
      </c>
      <c r="M70" s="46"/>
      <c r="N70" s="55">
        <v>18357816949</v>
      </c>
      <c r="O70" s="46"/>
      <c r="P70" s="55">
        <v>-1200000</v>
      </c>
      <c r="Q70" s="46"/>
      <c r="R70" s="55">
        <v>10352246532</v>
      </c>
      <c r="S70" s="46"/>
      <c r="T70" s="55">
        <v>900000</v>
      </c>
      <c r="U70" s="46"/>
      <c r="V70" s="55">
        <v>8040</v>
      </c>
      <c r="W70" s="46"/>
      <c r="X70" s="55">
        <v>7867635836</v>
      </c>
      <c r="Y70" s="46"/>
      <c r="Z70" s="55">
        <v>7180065720</v>
      </c>
      <c r="AA70" s="46"/>
      <c r="AB70" s="55">
        <v>0.24</v>
      </c>
    </row>
    <row r="71" spans="1:28" ht="21.75" customHeight="1" x14ac:dyDescent="0.2">
      <c r="A71" s="56" t="s">
        <v>81</v>
      </c>
      <c r="B71" s="56"/>
      <c r="C71" s="56"/>
      <c r="D71" s="57"/>
      <c r="E71" s="54">
        <v>0</v>
      </c>
      <c r="F71" s="56"/>
      <c r="G71" s="46"/>
      <c r="H71" s="58">
        <v>0</v>
      </c>
      <c r="I71" s="46"/>
      <c r="J71" s="58">
        <v>0</v>
      </c>
      <c r="K71" s="46"/>
      <c r="L71" s="58">
        <v>59000000</v>
      </c>
      <c r="M71" s="46"/>
      <c r="N71" s="58">
        <v>2186654704</v>
      </c>
      <c r="O71" s="46"/>
      <c r="P71" s="58">
        <v>0</v>
      </c>
      <c r="Q71" s="46"/>
      <c r="R71" s="58">
        <v>0</v>
      </c>
      <c r="S71" s="46"/>
      <c r="T71" s="58">
        <v>0</v>
      </c>
      <c r="U71" s="46"/>
      <c r="V71" s="58">
        <v>0</v>
      </c>
      <c r="W71" s="46"/>
      <c r="X71" s="58">
        <v>0</v>
      </c>
      <c r="Y71" s="46"/>
      <c r="Z71" s="58">
        <v>0</v>
      </c>
      <c r="AA71" s="46"/>
      <c r="AB71" s="58">
        <v>0</v>
      </c>
    </row>
    <row r="72" spans="1:28" ht="21.75" customHeight="1" x14ac:dyDescent="0.2">
      <c r="A72" s="59" t="s">
        <v>82</v>
      </c>
      <c r="B72" s="59"/>
      <c r="C72" s="59"/>
      <c r="D72" s="59"/>
      <c r="E72" s="46"/>
      <c r="F72" s="60">
        <f>SUM(E9:F71)</f>
        <v>503921450</v>
      </c>
      <c r="G72" s="46"/>
      <c r="H72" s="60">
        <f>SUM(H9:H71)</f>
        <v>2460962376750</v>
      </c>
      <c r="I72" s="46"/>
      <c r="J72" s="60">
        <f>SUM(J9:J71)</f>
        <v>2841479982807.2046</v>
      </c>
      <c r="K72" s="46"/>
      <c r="L72" s="60">
        <f>SUM(L9:L71)</f>
        <v>275092904</v>
      </c>
      <c r="M72" s="46"/>
      <c r="N72" s="60">
        <f>SUM(N9:N71)</f>
        <v>1193886903868</v>
      </c>
      <c r="O72" s="46"/>
      <c r="P72" s="60">
        <f>SUM(P9:P71)</f>
        <v>-257808896</v>
      </c>
      <c r="Q72" s="46"/>
      <c r="R72" s="60">
        <f>SUM(R9:R71)</f>
        <v>1154837792796</v>
      </c>
      <c r="S72" s="46"/>
      <c r="T72" s="60">
        <f>SUM(T9:T71)</f>
        <v>462205458</v>
      </c>
      <c r="U72" s="46"/>
      <c r="V72" s="60"/>
      <c r="W72" s="46"/>
      <c r="X72" s="60">
        <f>SUM(X9:X71)</f>
        <v>2604614375189</v>
      </c>
      <c r="Y72" s="46"/>
      <c r="Z72" s="60">
        <f>SUM(Z9:Z71)</f>
        <v>2872663865210.1489</v>
      </c>
      <c r="AA72" s="46"/>
      <c r="AB72" s="60">
        <v>95.92</v>
      </c>
    </row>
    <row r="73" spans="1:28" ht="13.5" thickTop="1" x14ac:dyDescent="0.2"/>
  </sheetData>
  <mergeCells count="140">
    <mergeCell ref="A72:D72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2" tint="-9.9978637043366805E-2"/>
    <pageSetUpPr fitToPage="1"/>
  </sheetPr>
  <dimension ref="A1:O18"/>
  <sheetViews>
    <sheetView rightToLeft="1" workbookViewId="0">
      <selection activeCell="N8" sqref="N8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7.85546875" bestFit="1" customWidth="1"/>
    <col min="7" max="7" width="1.28515625" customWidth="1"/>
    <col min="8" max="8" width="17.7109375" bestFit="1" customWidth="1"/>
    <col min="9" max="9" width="1.28515625" customWidth="1"/>
    <col min="10" max="10" width="15" bestFit="1" customWidth="1"/>
    <col min="11" max="11" width="1.28515625" customWidth="1"/>
    <col min="12" max="12" width="18.28515625" bestFit="1" customWidth="1"/>
    <col min="13" max="13" width="0.28515625" customWidth="1"/>
    <col min="14" max="14" width="16.42578125" bestFit="1" customWidth="1"/>
    <col min="15" max="15" width="16.42578125" style="63" bestFit="1" customWidth="1"/>
  </cols>
  <sheetData>
    <row r="1" spans="1:1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5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5" ht="14.45" customHeight="1" x14ac:dyDescent="0.2"/>
    <row r="5" spans="1:15" ht="14.45" customHeight="1" x14ac:dyDescent="0.2">
      <c r="A5" s="1" t="s">
        <v>88</v>
      </c>
      <c r="B5" s="25" t="s">
        <v>89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5" ht="14.45" customHeight="1" x14ac:dyDescent="0.2">
      <c r="D6" s="2" t="s">
        <v>7</v>
      </c>
      <c r="F6" s="26" t="s">
        <v>8</v>
      </c>
      <c r="G6" s="26"/>
      <c r="H6" s="26"/>
      <c r="J6" s="2" t="s">
        <v>9</v>
      </c>
    </row>
    <row r="7" spans="1:15" ht="14.45" customHeight="1" x14ac:dyDescent="0.2">
      <c r="D7" s="3"/>
      <c r="F7" s="3"/>
      <c r="G7" s="3"/>
      <c r="H7" s="3"/>
      <c r="J7" s="3"/>
    </row>
    <row r="8" spans="1:15" ht="14.45" customHeight="1" x14ac:dyDescent="0.2">
      <c r="A8" s="26" t="s">
        <v>90</v>
      </c>
      <c r="B8" s="26"/>
      <c r="D8" s="2" t="s">
        <v>91</v>
      </c>
      <c r="F8" s="2" t="s">
        <v>92</v>
      </c>
      <c r="H8" s="2" t="s">
        <v>93</v>
      </c>
      <c r="J8" s="2" t="s">
        <v>91</v>
      </c>
      <c r="L8" s="2" t="s">
        <v>18</v>
      </c>
    </row>
    <row r="9" spans="1:15" ht="21.75" customHeight="1" x14ac:dyDescent="0.2">
      <c r="A9" s="28" t="s">
        <v>190</v>
      </c>
      <c r="B9" s="28"/>
      <c r="D9" s="6">
        <v>11359993917</v>
      </c>
      <c r="F9" s="6">
        <v>1414934247718</v>
      </c>
      <c r="H9" s="6">
        <v>1426294141635</v>
      </c>
      <c r="J9" s="6">
        <v>100000</v>
      </c>
      <c r="L9" s="7" t="s">
        <v>94</v>
      </c>
      <c r="N9" s="42"/>
    </row>
    <row r="10" spans="1:15" ht="21.75" customHeight="1" x14ac:dyDescent="0.2">
      <c r="A10" s="30" t="s">
        <v>191</v>
      </c>
      <c r="B10" s="30"/>
      <c r="D10" s="9">
        <v>140000000000</v>
      </c>
      <c r="F10" s="9">
        <v>0</v>
      </c>
      <c r="H10" s="9">
        <v>140000000000</v>
      </c>
      <c r="J10" s="9">
        <v>0</v>
      </c>
      <c r="L10" s="10" t="s">
        <v>94</v>
      </c>
      <c r="O10" s="62"/>
    </row>
    <row r="11" spans="1:15" ht="21.75" customHeight="1" x14ac:dyDescent="0.2">
      <c r="A11" s="30" t="s">
        <v>192</v>
      </c>
      <c r="B11" s="30"/>
      <c r="D11" s="9">
        <v>1697808601</v>
      </c>
      <c r="F11" s="9">
        <v>1583697898213</v>
      </c>
      <c r="H11" s="9">
        <v>1584354172516</v>
      </c>
      <c r="J11" s="9">
        <v>1041534298</v>
      </c>
      <c r="L11" s="10" t="s">
        <v>95</v>
      </c>
    </row>
    <row r="12" spans="1:15" ht="21.75" customHeight="1" x14ac:dyDescent="0.2">
      <c r="A12" s="30" t="s">
        <v>193</v>
      </c>
      <c r="B12" s="30"/>
      <c r="D12" s="9">
        <v>60000000000</v>
      </c>
      <c r="F12" s="9">
        <v>0</v>
      </c>
      <c r="H12" s="9">
        <v>60000000000</v>
      </c>
      <c r="J12" s="9">
        <v>0</v>
      </c>
      <c r="L12" s="10" t="s">
        <v>94</v>
      </c>
    </row>
    <row r="13" spans="1:15" ht="21.75" customHeight="1" x14ac:dyDescent="0.2">
      <c r="A13" s="32" t="s">
        <v>190</v>
      </c>
      <c r="B13" s="32"/>
      <c r="D13" s="12">
        <v>0</v>
      </c>
      <c r="F13" s="12">
        <v>449821330484</v>
      </c>
      <c r="H13" s="12">
        <v>435765613000</v>
      </c>
      <c r="J13" s="12">
        <v>14055717484</v>
      </c>
      <c r="L13" s="13" t="s">
        <v>96</v>
      </c>
    </row>
    <row r="14" spans="1:15" ht="21.75" customHeight="1" x14ac:dyDescent="0.2">
      <c r="A14" s="34" t="s">
        <v>82</v>
      </c>
      <c r="B14" s="34"/>
      <c r="D14" s="15">
        <f>SUM(D9:D13)</f>
        <v>213057802518</v>
      </c>
      <c r="F14" s="15">
        <f>SUM(F9:F13)</f>
        <v>3448453476415</v>
      </c>
      <c r="H14" s="15">
        <f>SUM(H9:H13)</f>
        <v>3646413927151</v>
      </c>
      <c r="J14" s="15">
        <f>SUM(J9:J13)</f>
        <v>15097351782</v>
      </c>
      <c r="L14" s="16">
        <v>0</v>
      </c>
    </row>
    <row r="15" spans="1:15" ht="13.5" thickTop="1" x14ac:dyDescent="0.2"/>
    <row r="18" spans="12:12" x14ac:dyDescent="0.2">
      <c r="L18" s="42"/>
    </row>
  </sheetData>
  <mergeCells count="12">
    <mergeCell ref="A13:B13"/>
    <mergeCell ref="A14:B14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2" tint="-9.9978637043366805E-2"/>
    <pageSetUpPr fitToPage="1"/>
  </sheetPr>
  <dimension ref="A1:J11"/>
  <sheetViews>
    <sheetView rightToLeft="1" workbookViewId="0">
      <selection activeCell="F12" sqref="F12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97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29.1" customHeight="1" x14ac:dyDescent="0.2">
      <c r="A5" s="1" t="s">
        <v>98</v>
      </c>
      <c r="B5" s="25" t="s">
        <v>99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/>
    <row r="7" spans="1:10" ht="14.45" customHeight="1" x14ac:dyDescent="0.2">
      <c r="A7" s="26" t="s">
        <v>100</v>
      </c>
      <c r="B7" s="26"/>
      <c r="D7" s="2" t="s">
        <v>101</v>
      </c>
      <c r="F7" s="2" t="s">
        <v>91</v>
      </c>
      <c r="H7" s="2" t="s">
        <v>102</v>
      </c>
      <c r="J7" s="2" t="s">
        <v>103</v>
      </c>
    </row>
    <row r="8" spans="1:10" ht="21.75" customHeight="1" x14ac:dyDescent="0.2">
      <c r="A8" s="28" t="s">
        <v>104</v>
      </c>
      <c r="B8" s="28"/>
      <c r="D8" s="64" t="s">
        <v>105</v>
      </c>
      <c r="F8" s="6">
        <v>132201541350</v>
      </c>
      <c r="H8" s="7">
        <v>204.33</v>
      </c>
      <c r="J8" s="7">
        <v>4.41</v>
      </c>
    </row>
    <row r="9" spans="1:10" ht="21.75" customHeight="1" x14ac:dyDescent="0.2">
      <c r="A9" s="30" t="s">
        <v>108</v>
      </c>
      <c r="B9" s="30"/>
      <c r="D9" s="65" t="s">
        <v>106</v>
      </c>
      <c r="F9" s="9">
        <v>1889712134</v>
      </c>
      <c r="H9" s="10">
        <v>2.92</v>
      </c>
      <c r="J9" s="10">
        <v>0.06</v>
      </c>
    </row>
    <row r="10" spans="1:10" ht="21.75" customHeight="1" x14ac:dyDescent="0.2">
      <c r="A10" s="32" t="s">
        <v>109</v>
      </c>
      <c r="B10" s="32"/>
      <c r="D10" s="66" t="s">
        <v>107</v>
      </c>
      <c r="F10" s="12">
        <f>'سایر درآمدها'!D11</f>
        <v>1661187031</v>
      </c>
      <c r="H10" s="13">
        <v>6.03</v>
      </c>
      <c r="J10" s="13">
        <v>0.13</v>
      </c>
    </row>
    <row r="11" spans="1:10" ht="21.75" customHeight="1" x14ac:dyDescent="0.2">
      <c r="A11" s="34" t="s">
        <v>82</v>
      </c>
      <c r="B11" s="34"/>
      <c r="D11" s="15"/>
      <c r="F11" s="15">
        <f>SUM(F8:F10)</f>
        <v>135752440515</v>
      </c>
      <c r="H11" s="16">
        <v>213.28</v>
      </c>
      <c r="J11" s="16">
        <v>4.5999999999999996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2" tint="-9.9978637043366805E-2"/>
    <pageSetUpPr fitToPage="1"/>
  </sheetPr>
  <dimension ref="A1:Y91"/>
  <sheetViews>
    <sheetView rightToLeft="1" workbookViewId="0">
      <pane ySplit="8" topLeftCell="A72" activePane="bottomLeft" state="frozen"/>
      <selection pane="bottomLeft" activeCell="H79" sqref="H79"/>
    </sheetView>
  </sheetViews>
  <sheetFormatPr defaultRowHeight="12.75" x14ac:dyDescent="0.2"/>
  <cols>
    <col min="1" max="1" width="6.140625" style="46" bestFit="1" customWidth="1"/>
    <col min="2" max="2" width="25.85546875" style="46" customWidth="1"/>
    <col min="3" max="3" width="1.28515625" style="46" customWidth="1"/>
    <col min="4" max="4" width="16.85546875" style="46" bestFit="1" customWidth="1"/>
    <col min="5" max="5" width="1.28515625" style="46" customWidth="1"/>
    <col min="6" max="6" width="19.28515625" style="46" bestFit="1" customWidth="1"/>
    <col min="7" max="7" width="1.28515625" style="46" customWidth="1"/>
    <col min="8" max="8" width="15.85546875" style="46" bestFit="1" customWidth="1"/>
    <col min="9" max="9" width="1.28515625" style="46" customWidth="1"/>
    <col min="10" max="10" width="17" style="46" bestFit="1" customWidth="1"/>
    <col min="11" max="11" width="1.28515625" style="46" customWidth="1"/>
    <col min="12" max="12" width="17.42578125" style="46" bestFit="1" customWidth="1"/>
    <col min="13" max="13" width="1.28515625" style="46" customWidth="1"/>
    <col min="14" max="14" width="15.85546875" style="46" bestFit="1" customWidth="1"/>
    <col min="15" max="16" width="1.28515625" style="46" customWidth="1"/>
    <col min="17" max="17" width="16.85546875" style="46" bestFit="1" customWidth="1"/>
    <col min="18" max="18" width="1.28515625" style="46" customWidth="1"/>
    <col min="19" max="19" width="17" style="46" bestFit="1" customWidth="1"/>
    <col min="20" max="20" width="1.28515625" style="46" customWidth="1"/>
    <col min="21" max="21" width="17" style="46" bestFit="1" customWidth="1"/>
    <col min="22" max="22" width="1.28515625" style="46" customWidth="1"/>
    <col min="23" max="23" width="17.42578125" style="46" bestFit="1" customWidth="1"/>
    <col min="24" max="24" width="0.28515625" style="46" customWidth="1"/>
    <col min="25" max="16384" width="9.140625" style="46"/>
  </cols>
  <sheetData>
    <row r="1" spans="1:23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</row>
    <row r="2" spans="1:23" ht="21.75" customHeight="1" x14ac:dyDescent="0.2">
      <c r="A2" s="43" t="s">
        <v>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</row>
    <row r="3" spans="1:23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</row>
    <row r="4" spans="1:23" ht="14.45" customHeight="1" x14ac:dyDescent="0.2"/>
    <row r="5" spans="1:23" ht="23.25" customHeight="1" x14ac:dyDescent="0.2">
      <c r="A5" s="44" t="s">
        <v>110</v>
      </c>
      <c r="B5" s="45" t="s">
        <v>111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</row>
    <row r="6" spans="1:23" ht="14.45" customHeight="1" x14ac:dyDescent="0.2">
      <c r="D6" s="47" t="s">
        <v>112</v>
      </c>
      <c r="E6" s="47"/>
      <c r="F6" s="47"/>
      <c r="G6" s="47"/>
      <c r="H6" s="47"/>
      <c r="I6" s="47"/>
      <c r="J6" s="47"/>
      <c r="K6" s="47"/>
      <c r="L6" s="47"/>
      <c r="N6" s="47" t="s">
        <v>113</v>
      </c>
      <c r="O6" s="47"/>
      <c r="P6" s="47"/>
      <c r="Q6" s="47"/>
      <c r="R6" s="47"/>
      <c r="S6" s="47"/>
      <c r="T6" s="47"/>
      <c r="U6" s="47"/>
      <c r="V6" s="47"/>
      <c r="W6" s="47"/>
    </row>
    <row r="7" spans="1:23" ht="14.45" customHeight="1" x14ac:dyDescent="0.2">
      <c r="D7" s="48"/>
      <c r="E7" s="48"/>
      <c r="F7" s="48"/>
      <c r="G7" s="48"/>
      <c r="H7" s="48"/>
      <c r="I7" s="48"/>
      <c r="J7" s="49" t="s">
        <v>82</v>
      </c>
      <c r="K7" s="49"/>
      <c r="L7" s="49"/>
      <c r="N7" s="48"/>
      <c r="O7" s="48"/>
      <c r="P7" s="48"/>
      <c r="Q7" s="48"/>
      <c r="R7" s="48"/>
      <c r="S7" s="48"/>
      <c r="T7" s="48"/>
      <c r="U7" s="49" t="s">
        <v>82</v>
      </c>
      <c r="V7" s="49"/>
      <c r="W7" s="49"/>
    </row>
    <row r="8" spans="1:23" ht="14.45" customHeight="1" x14ac:dyDescent="0.2">
      <c r="A8" s="47" t="s">
        <v>114</v>
      </c>
      <c r="B8" s="47"/>
      <c r="D8" s="50" t="s">
        <v>115</v>
      </c>
      <c r="F8" s="50" t="s">
        <v>116</v>
      </c>
      <c r="H8" s="50" t="s">
        <v>117</v>
      </c>
      <c r="J8" s="51" t="s">
        <v>91</v>
      </c>
      <c r="K8" s="48"/>
      <c r="L8" s="51" t="s">
        <v>102</v>
      </c>
      <c r="N8" s="50" t="s">
        <v>115</v>
      </c>
      <c r="P8" s="47" t="s">
        <v>116</v>
      </c>
      <c r="Q8" s="47"/>
      <c r="S8" s="50" t="s">
        <v>117</v>
      </c>
      <c r="U8" s="51" t="s">
        <v>91</v>
      </c>
      <c r="V8" s="48"/>
      <c r="W8" s="51" t="s">
        <v>102</v>
      </c>
    </row>
    <row r="9" spans="1:23" ht="21.75" customHeight="1" x14ac:dyDescent="0.2">
      <c r="A9" s="52" t="s">
        <v>59</v>
      </c>
      <c r="B9" s="52"/>
      <c r="D9" s="53">
        <v>0</v>
      </c>
      <c r="F9" s="53">
        <v>0</v>
      </c>
      <c r="H9" s="53">
        <v>0</v>
      </c>
      <c r="J9" s="53">
        <v>0</v>
      </c>
      <c r="L9" s="53">
        <v>0</v>
      </c>
      <c r="N9" s="53">
        <v>0</v>
      </c>
      <c r="P9" s="52">
        <v>0</v>
      </c>
      <c r="Q9" s="52"/>
      <c r="S9" s="53">
        <v>0</v>
      </c>
      <c r="U9" s="53">
        <v>0</v>
      </c>
      <c r="W9" s="53">
        <v>0</v>
      </c>
    </row>
    <row r="10" spans="1:23" ht="21.75" customHeight="1" x14ac:dyDescent="0.2">
      <c r="A10" s="54" t="s">
        <v>58</v>
      </c>
      <c r="B10" s="54"/>
      <c r="D10" s="55">
        <v>0</v>
      </c>
      <c r="F10" s="55">
        <v>0</v>
      </c>
      <c r="H10" s="55">
        <v>0</v>
      </c>
      <c r="J10" s="55">
        <v>0</v>
      </c>
      <c r="L10" s="55">
        <v>0</v>
      </c>
      <c r="N10" s="55">
        <v>0</v>
      </c>
      <c r="P10" s="54">
        <v>0</v>
      </c>
      <c r="Q10" s="54"/>
      <c r="S10" s="55">
        <v>0</v>
      </c>
      <c r="U10" s="55">
        <v>0</v>
      </c>
      <c r="W10" s="55">
        <v>0</v>
      </c>
    </row>
    <row r="11" spans="1:23" ht="21.75" customHeight="1" x14ac:dyDescent="0.2">
      <c r="A11" s="54" t="s">
        <v>23</v>
      </c>
      <c r="B11" s="54"/>
      <c r="D11" s="55">
        <v>0</v>
      </c>
      <c r="F11" s="55">
        <v>0</v>
      </c>
      <c r="H11" s="55">
        <v>-3063638586</v>
      </c>
      <c r="J11" s="55">
        <v>-3063638586</v>
      </c>
      <c r="L11" s="55">
        <v>-4.74</v>
      </c>
      <c r="N11" s="55">
        <v>0</v>
      </c>
      <c r="P11" s="54">
        <v>0</v>
      </c>
      <c r="Q11" s="54"/>
      <c r="S11" s="55">
        <v>-3063638586</v>
      </c>
      <c r="U11" s="55">
        <v>-3063638586</v>
      </c>
      <c r="W11" s="55">
        <v>-0.36</v>
      </c>
    </row>
    <row r="12" spans="1:23" ht="21.75" customHeight="1" x14ac:dyDescent="0.2">
      <c r="A12" s="54" t="s">
        <v>36</v>
      </c>
      <c r="B12" s="54"/>
      <c r="D12" s="55">
        <v>0</v>
      </c>
      <c r="F12" s="55">
        <v>0</v>
      </c>
      <c r="H12" s="55">
        <v>-2705531645</v>
      </c>
      <c r="J12" s="55">
        <v>-2705531645</v>
      </c>
      <c r="L12" s="55">
        <v>-4.18</v>
      </c>
      <c r="N12" s="55">
        <v>0</v>
      </c>
      <c r="P12" s="54">
        <v>0</v>
      </c>
      <c r="Q12" s="54"/>
      <c r="S12" s="55">
        <v>-2705531645</v>
      </c>
      <c r="U12" s="55">
        <v>-2705531645</v>
      </c>
      <c r="W12" s="55">
        <v>-0.32</v>
      </c>
    </row>
    <row r="13" spans="1:23" ht="21.75" customHeight="1" x14ac:dyDescent="0.2">
      <c r="A13" s="54" t="s">
        <v>43</v>
      </c>
      <c r="B13" s="54"/>
      <c r="D13" s="55">
        <v>0</v>
      </c>
      <c r="F13" s="55">
        <v>1681190914</v>
      </c>
      <c r="H13" s="55">
        <v>1555853400</v>
      </c>
      <c r="J13" s="55">
        <v>3237044314</v>
      </c>
      <c r="L13" s="55">
        <v>5</v>
      </c>
      <c r="N13" s="55">
        <v>0</v>
      </c>
      <c r="P13" s="54">
        <v>338872351</v>
      </c>
      <c r="Q13" s="54"/>
      <c r="S13" s="55">
        <v>1555853400</v>
      </c>
      <c r="U13" s="55">
        <v>1894725751</v>
      </c>
      <c r="W13" s="55">
        <v>0.22</v>
      </c>
    </row>
    <row r="14" spans="1:23" ht="21.75" customHeight="1" x14ac:dyDescent="0.2">
      <c r="A14" s="54" t="s">
        <v>48</v>
      </c>
      <c r="B14" s="54"/>
      <c r="D14" s="55">
        <v>0</v>
      </c>
      <c r="F14" s="55">
        <v>0</v>
      </c>
      <c r="H14" s="55">
        <v>-99776833</v>
      </c>
      <c r="J14" s="55">
        <v>-99776833</v>
      </c>
      <c r="L14" s="55">
        <v>-0.15</v>
      </c>
      <c r="N14" s="55">
        <v>0</v>
      </c>
      <c r="P14" s="54">
        <v>0</v>
      </c>
      <c r="Q14" s="54"/>
      <c r="S14" s="55">
        <v>-99776833</v>
      </c>
      <c r="U14" s="55">
        <v>-99776833</v>
      </c>
      <c r="W14" s="55">
        <v>-0.01</v>
      </c>
    </row>
    <row r="15" spans="1:23" ht="21.75" customHeight="1" x14ac:dyDescent="0.2">
      <c r="A15" s="54" t="s">
        <v>72</v>
      </c>
      <c r="B15" s="54"/>
      <c r="D15" s="55">
        <v>0</v>
      </c>
      <c r="F15" s="55">
        <v>3778474815</v>
      </c>
      <c r="H15" s="55">
        <v>-2050243306</v>
      </c>
      <c r="J15" s="55">
        <v>1728231509</v>
      </c>
      <c r="L15" s="55">
        <v>2.67</v>
      </c>
      <c r="N15" s="55">
        <v>0</v>
      </c>
      <c r="P15" s="54">
        <v>3778474815</v>
      </c>
      <c r="Q15" s="54"/>
      <c r="S15" s="55">
        <v>-2050243306</v>
      </c>
      <c r="U15" s="55">
        <v>1728231509</v>
      </c>
      <c r="W15" s="55">
        <v>0.2</v>
      </c>
    </row>
    <row r="16" spans="1:23" ht="21.75" customHeight="1" x14ac:dyDescent="0.2">
      <c r="A16" s="54" t="s">
        <v>29</v>
      </c>
      <c r="B16" s="54"/>
      <c r="D16" s="55">
        <v>0</v>
      </c>
      <c r="F16" s="55">
        <v>5061863748</v>
      </c>
      <c r="H16" s="55">
        <v>226503417</v>
      </c>
      <c r="J16" s="55">
        <v>5288367165</v>
      </c>
      <c r="L16" s="55">
        <v>8.17</v>
      </c>
      <c r="N16" s="55">
        <v>0</v>
      </c>
      <c r="P16" s="54">
        <v>14070046887</v>
      </c>
      <c r="Q16" s="54"/>
      <c r="S16" s="55">
        <v>13257596422</v>
      </c>
      <c r="U16" s="55">
        <v>27327643309</v>
      </c>
      <c r="W16" s="55">
        <v>3.21</v>
      </c>
    </row>
    <row r="17" spans="1:23" ht="21.75" customHeight="1" x14ac:dyDescent="0.2">
      <c r="A17" s="54" t="s">
        <v>21</v>
      </c>
      <c r="B17" s="54"/>
      <c r="D17" s="55">
        <v>6334710744</v>
      </c>
      <c r="F17" s="55">
        <v>-8236139117</v>
      </c>
      <c r="H17" s="55">
        <v>1159269520</v>
      </c>
      <c r="J17" s="55">
        <v>-742158853</v>
      </c>
      <c r="L17" s="55">
        <v>-1.1499999999999999</v>
      </c>
      <c r="N17" s="55">
        <v>6334710744</v>
      </c>
      <c r="P17" s="54">
        <v>10428630047</v>
      </c>
      <c r="Q17" s="54"/>
      <c r="S17" s="55">
        <v>1159269520</v>
      </c>
      <c r="U17" s="55">
        <v>17922610311</v>
      </c>
      <c r="W17" s="55">
        <v>2.1</v>
      </c>
    </row>
    <row r="18" spans="1:23" ht="21.75" customHeight="1" x14ac:dyDescent="0.2">
      <c r="A18" s="54" t="s">
        <v>50</v>
      </c>
      <c r="B18" s="54"/>
      <c r="D18" s="55">
        <v>0</v>
      </c>
      <c r="F18" s="55">
        <v>0</v>
      </c>
      <c r="H18" s="55">
        <v>1069712634</v>
      </c>
      <c r="J18" s="55">
        <v>1069712634</v>
      </c>
      <c r="L18" s="55">
        <v>1.65</v>
      </c>
      <c r="N18" s="55">
        <v>0</v>
      </c>
      <c r="P18" s="54">
        <v>0</v>
      </c>
      <c r="Q18" s="54"/>
      <c r="S18" s="55">
        <v>1069712634</v>
      </c>
      <c r="U18" s="55">
        <v>1069712634</v>
      </c>
      <c r="W18" s="55">
        <v>0.13</v>
      </c>
    </row>
    <row r="19" spans="1:23" ht="21.75" customHeight="1" x14ac:dyDescent="0.2">
      <c r="A19" s="54" t="s">
        <v>26</v>
      </c>
      <c r="B19" s="54"/>
      <c r="D19" s="55">
        <v>0</v>
      </c>
      <c r="F19" s="55">
        <v>0</v>
      </c>
      <c r="H19" s="55">
        <v>1848671767</v>
      </c>
      <c r="J19" s="55">
        <v>1848671767</v>
      </c>
      <c r="L19" s="55">
        <v>2.86</v>
      </c>
      <c r="N19" s="55">
        <v>0</v>
      </c>
      <c r="P19" s="54">
        <v>0</v>
      </c>
      <c r="Q19" s="54"/>
      <c r="S19" s="55">
        <v>1848671767</v>
      </c>
      <c r="U19" s="55">
        <v>1848671767</v>
      </c>
      <c r="W19" s="55">
        <v>0.22</v>
      </c>
    </row>
    <row r="20" spans="1:23" ht="21.75" customHeight="1" x14ac:dyDescent="0.2">
      <c r="A20" s="54" t="s">
        <v>33</v>
      </c>
      <c r="B20" s="54"/>
      <c r="D20" s="55">
        <v>6380620082</v>
      </c>
      <c r="F20" s="55">
        <v>-7637439091</v>
      </c>
      <c r="H20" s="55">
        <v>345742104</v>
      </c>
      <c r="J20" s="55">
        <v>-911076905</v>
      </c>
      <c r="L20" s="55">
        <v>-1.41</v>
      </c>
      <c r="N20" s="55">
        <v>6380620082</v>
      </c>
      <c r="P20" s="54">
        <v>-7214079174</v>
      </c>
      <c r="Q20" s="54"/>
      <c r="S20" s="55">
        <v>385405303</v>
      </c>
      <c r="U20" s="55">
        <v>-448053789</v>
      </c>
      <c r="W20" s="55">
        <v>-0.05</v>
      </c>
    </row>
    <row r="21" spans="1:23" ht="21.75" customHeight="1" x14ac:dyDescent="0.2">
      <c r="A21" s="54" t="s">
        <v>51</v>
      </c>
      <c r="B21" s="54"/>
      <c r="D21" s="55">
        <v>0</v>
      </c>
      <c r="F21" s="55">
        <v>30045477362</v>
      </c>
      <c r="H21" s="55">
        <v>6962312228</v>
      </c>
      <c r="J21" s="55">
        <v>37007789590</v>
      </c>
      <c r="L21" s="55">
        <v>57.2</v>
      </c>
      <c r="N21" s="55">
        <v>0</v>
      </c>
      <c r="P21" s="54">
        <v>6630357520</v>
      </c>
      <c r="Q21" s="54"/>
      <c r="S21" s="55">
        <v>6962312228</v>
      </c>
      <c r="U21" s="55">
        <v>13592669748</v>
      </c>
      <c r="W21" s="55">
        <v>1.59</v>
      </c>
    </row>
    <row r="22" spans="1:23" ht="21.75" customHeight="1" x14ac:dyDescent="0.2">
      <c r="A22" s="54" t="s">
        <v>39</v>
      </c>
      <c r="B22" s="54"/>
      <c r="D22" s="55">
        <v>0</v>
      </c>
      <c r="F22" s="55">
        <v>0</v>
      </c>
      <c r="H22" s="55">
        <v>760197855</v>
      </c>
      <c r="J22" s="55">
        <v>760197855</v>
      </c>
      <c r="L22" s="55">
        <v>1.17</v>
      </c>
      <c r="N22" s="55">
        <v>0</v>
      </c>
      <c r="P22" s="54">
        <v>0</v>
      </c>
      <c r="Q22" s="54"/>
      <c r="S22" s="55">
        <v>760197855</v>
      </c>
      <c r="U22" s="55">
        <v>760197855</v>
      </c>
      <c r="W22" s="55">
        <v>0.09</v>
      </c>
    </row>
    <row r="23" spans="1:23" ht="21.75" customHeight="1" x14ac:dyDescent="0.2">
      <c r="A23" s="54" t="s">
        <v>60</v>
      </c>
      <c r="B23" s="54"/>
      <c r="D23" s="55">
        <v>0</v>
      </c>
      <c r="F23" s="55">
        <v>-10000673257</v>
      </c>
      <c r="H23" s="55">
        <v>-5022642335</v>
      </c>
      <c r="J23" s="55">
        <v>-15023315592</v>
      </c>
      <c r="L23" s="55">
        <v>-23.22</v>
      </c>
      <c r="N23" s="55">
        <v>0</v>
      </c>
      <c r="P23" s="54">
        <v>-18970911164</v>
      </c>
      <c r="Q23" s="54"/>
      <c r="S23" s="55">
        <v>-5022642335</v>
      </c>
      <c r="U23" s="55">
        <v>-23993553499</v>
      </c>
      <c r="W23" s="55">
        <v>-2.82</v>
      </c>
    </row>
    <row r="24" spans="1:23" ht="21.75" customHeight="1" x14ac:dyDescent="0.2">
      <c r="A24" s="54" t="s">
        <v>53</v>
      </c>
      <c r="B24" s="54"/>
      <c r="D24" s="55">
        <v>0</v>
      </c>
      <c r="F24" s="55">
        <v>0</v>
      </c>
      <c r="H24" s="55">
        <v>492138255</v>
      </c>
      <c r="J24" s="55">
        <v>492138255</v>
      </c>
      <c r="L24" s="55">
        <v>0.76</v>
      </c>
      <c r="N24" s="55">
        <v>0</v>
      </c>
      <c r="P24" s="54">
        <v>0</v>
      </c>
      <c r="Q24" s="54"/>
      <c r="S24" s="55">
        <v>3854233931</v>
      </c>
      <c r="U24" s="55">
        <v>3854233931</v>
      </c>
      <c r="W24" s="55">
        <v>0.45</v>
      </c>
    </row>
    <row r="25" spans="1:23" ht="21.75" customHeight="1" x14ac:dyDescent="0.2">
      <c r="A25" s="54" t="s">
        <v>19</v>
      </c>
      <c r="B25" s="54"/>
      <c r="D25" s="55">
        <v>0</v>
      </c>
      <c r="F25" s="55">
        <v>0</v>
      </c>
      <c r="H25" s="55">
        <v>1573442245</v>
      </c>
      <c r="J25" s="55">
        <v>1573442245</v>
      </c>
      <c r="L25" s="55">
        <v>2.4300000000000002</v>
      </c>
      <c r="N25" s="55">
        <v>0</v>
      </c>
      <c r="P25" s="54">
        <v>0</v>
      </c>
      <c r="Q25" s="54"/>
      <c r="S25" s="55">
        <v>1573442245</v>
      </c>
      <c r="U25" s="55">
        <v>1573442245</v>
      </c>
      <c r="W25" s="55">
        <v>0.18</v>
      </c>
    </row>
    <row r="26" spans="1:23" ht="21.75" customHeight="1" x14ac:dyDescent="0.2">
      <c r="A26" s="54" t="s">
        <v>63</v>
      </c>
      <c r="B26" s="54"/>
      <c r="D26" s="55">
        <v>0</v>
      </c>
      <c r="F26" s="55">
        <v>936337838</v>
      </c>
      <c r="H26" s="55">
        <v>2806345887</v>
      </c>
      <c r="J26" s="55">
        <v>3742683725</v>
      </c>
      <c r="L26" s="55">
        <v>5.78</v>
      </c>
      <c r="N26" s="55">
        <v>0</v>
      </c>
      <c r="P26" s="54">
        <v>2434361767</v>
      </c>
      <c r="Q26" s="54"/>
      <c r="S26" s="55">
        <v>3243682687</v>
      </c>
      <c r="U26" s="55">
        <v>5678044454</v>
      </c>
      <c r="W26" s="55">
        <v>0.67</v>
      </c>
    </row>
    <row r="27" spans="1:23" ht="21.75" customHeight="1" x14ac:dyDescent="0.2">
      <c r="A27" s="54" t="s">
        <v>24</v>
      </c>
      <c r="B27" s="54"/>
      <c r="D27" s="55">
        <v>0</v>
      </c>
      <c r="F27" s="55">
        <v>2475998662</v>
      </c>
      <c r="H27" s="55">
        <v>951054043</v>
      </c>
      <c r="J27" s="55">
        <v>3427052705</v>
      </c>
      <c r="L27" s="55">
        <v>5.3</v>
      </c>
      <c r="N27" s="55">
        <v>0</v>
      </c>
      <c r="P27" s="54">
        <v>3388317037</v>
      </c>
      <c r="Q27" s="54"/>
      <c r="S27" s="55">
        <v>951054043</v>
      </c>
      <c r="U27" s="55">
        <v>4339371080</v>
      </c>
      <c r="W27" s="55">
        <v>0.51</v>
      </c>
    </row>
    <row r="28" spans="1:23" ht="21.75" customHeight="1" x14ac:dyDescent="0.2">
      <c r="A28" s="54" t="s">
        <v>41</v>
      </c>
      <c r="B28" s="54"/>
      <c r="D28" s="55">
        <v>0</v>
      </c>
      <c r="F28" s="55">
        <v>-2238092303</v>
      </c>
      <c r="H28" s="55">
        <v>476321580</v>
      </c>
      <c r="J28" s="55">
        <v>-1761770723</v>
      </c>
      <c r="L28" s="55">
        <v>-2.72</v>
      </c>
      <c r="N28" s="55">
        <v>0</v>
      </c>
      <c r="P28" s="54">
        <v>10135311173</v>
      </c>
      <c r="Q28" s="54"/>
      <c r="S28" s="55">
        <v>476321580</v>
      </c>
      <c r="U28" s="55">
        <v>10611632753</v>
      </c>
      <c r="W28" s="55">
        <v>1.25</v>
      </c>
    </row>
    <row r="29" spans="1:23" ht="21.75" customHeight="1" x14ac:dyDescent="0.2">
      <c r="A29" s="54" t="s">
        <v>54</v>
      </c>
      <c r="B29" s="54"/>
      <c r="D29" s="55">
        <v>0</v>
      </c>
      <c r="F29" s="55">
        <v>0</v>
      </c>
      <c r="H29" s="55">
        <v>18025388006</v>
      </c>
      <c r="J29" s="55">
        <v>18025388006</v>
      </c>
      <c r="L29" s="55">
        <v>27.86</v>
      </c>
      <c r="N29" s="55">
        <v>0</v>
      </c>
      <c r="P29" s="54">
        <v>0</v>
      </c>
      <c r="Q29" s="54"/>
      <c r="S29" s="55">
        <v>19459862858</v>
      </c>
      <c r="U29" s="55">
        <v>19459862858</v>
      </c>
      <c r="W29" s="55">
        <v>2.2799999999999998</v>
      </c>
    </row>
    <row r="30" spans="1:23" ht="21.75" customHeight="1" x14ac:dyDescent="0.2">
      <c r="A30" s="54" t="s">
        <v>56</v>
      </c>
      <c r="B30" s="54"/>
      <c r="D30" s="55">
        <v>0</v>
      </c>
      <c r="F30" s="55">
        <v>0</v>
      </c>
      <c r="H30" s="55">
        <v>14077648479</v>
      </c>
      <c r="J30" s="55">
        <v>14077648479</v>
      </c>
      <c r="L30" s="55">
        <v>21.76</v>
      </c>
      <c r="N30" s="55">
        <v>0</v>
      </c>
      <c r="P30" s="54">
        <v>0</v>
      </c>
      <c r="Q30" s="54"/>
      <c r="S30" s="55">
        <v>15472306714</v>
      </c>
      <c r="U30" s="55">
        <v>15472306714</v>
      </c>
      <c r="W30" s="55">
        <v>1.82</v>
      </c>
    </row>
    <row r="31" spans="1:23" ht="21.75" customHeight="1" x14ac:dyDescent="0.2">
      <c r="A31" s="54" t="s">
        <v>22</v>
      </c>
      <c r="B31" s="54"/>
      <c r="D31" s="55">
        <v>7912861274</v>
      </c>
      <c r="F31" s="55">
        <v>-34195939088</v>
      </c>
      <c r="H31" s="55">
        <v>-803077197</v>
      </c>
      <c r="J31" s="55">
        <v>-27086155011</v>
      </c>
      <c r="L31" s="55">
        <v>-41.87</v>
      </c>
      <c r="N31" s="55">
        <v>7912861274</v>
      </c>
      <c r="P31" s="54">
        <v>-16671332964</v>
      </c>
      <c r="Q31" s="54"/>
      <c r="S31" s="55">
        <v>-803077197</v>
      </c>
      <c r="U31" s="55">
        <v>-9561548887</v>
      </c>
      <c r="W31" s="55">
        <v>-1.1200000000000001</v>
      </c>
    </row>
    <row r="32" spans="1:23" ht="21.75" customHeight="1" x14ac:dyDescent="0.2">
      <c r="A32" s="54" t="s">
        <v>64</v>
      </c>
      <c r="B32" s="54"/>
      <c r="D32" s="55">
        <v>0</v>
      </c>
      <c r="F32" s="55">
        <v>2268459097</v>
      </c>
      <c r="H32" s="55">
        <v>-8269915</v>
      </c>
      <c r="J32" s="55">
        <v>2260189182</v>
      </c>
      <c r="L32" s="55">
        <v>3.49</v>
      </c>
      <c r="N32" s="55">
        <v>0</v>
      </c>
      <c r="P32" s="54">
        <v>-27732457</v>
      </c>
      <c r="Q32" s="54"/>
      <c r="S32" s="55">
        <v>-8269915</v>
      </c>
      <c r="U32" s="55">
        <v>-36002372</v>
      </c>
      <c r="W32" s="55">
        <v>0</v>
      </c>
    </row>
    <row r="33" spans="1:23" ht="21.75" customHeight="1" x14ac:dyDescent="0.2">
      <c r="A33" s="54" t="s">
        <v>45</v>
      </c>
      <c r="B33" s="54"/>
      <c r="D33" s="55">
        <v>0</v>
      </c>
      <c r="F33" s="55">
        <v>0</v>
      </c>
      <c r="H33" s="55">
        <v>1813667</v>
      </c>
      <c r="J33" s="55">
        <v>1813667</v>
      </c>
      <c r="L33" s="55">
        <v>0</v>
      </c>
      <c r="N33" s="55">
        <v>0</v>
      </c>
      <c r="P33" s="54">
        <v>0</v>
      </c>
      <c r="Q33" s="54"/>
      <c r="S33" s="55">
        <v>1813667</v>
      </c>
      <c r="U33" s="55">
        <v>1813667</v>
      </c>
      <c r="W33" s="55">
        <v>0</v>
      </c>
    </row>
    <row r="34" spans="1:23" ht="21.75" customHeight="1" x14ac:dyDescent="0.2">
      <c r="A34" s="54" t="s">
        <v>35</v>
      </c>
      <c r="B34" s="54"/>
      <c r="D34" s="55">
        <v>3514496170</v>
      </c>
      <c r="F34" s="55">
        <v>-2996380685</v>
      </c>
      <c r="H34" s="55">
        <v>1663993721</v>
      </c>
      <c r="J34" s="55">
        <v>2182109206</v>
      </c>
      <c r="L34" s="55">
        <v>3.37</v>
      </c>
      <c r="N34" s="55">
        <v>3514496170</v>
      </c>
      <c r="P34" s="54">
        <v>6596812707</v>
      </c>
      <c r="Q34" s="54"/>
      <c r="S34" s="55">
        <v>1663993721</v>
      </c>
      <c r="U34" s="55">
        <v>11775302598</v>
      </c>
      <c r="W34" s="55">
        <v>1.38</v>
      </c>
    </row>
    <row r="35" spans="1:23" ht="21.75" customHeight="1" x14ac:dyDescent="0.2">
      <c r="A35" s="54" t="s">
        <v>32</v>
      </c>
      <c r="B35" s="54"/>
      <c r="D35" s="55">
        <v>0</v>
      </c>
      <c r="F35" s="55">
        <v>0</v>
      </c>
      <c r="H35" s="55">
        <v>1014465004</v>
      </c>
      <c r="J35" s="55">
        <v>1014465004</v>
      </c>
      <c r="L35" s="55">
        <v>1.57</v>
      </c>
      <c r="N35" s="55">
        <v>0</v>
      </c>
      <c r="P35" s="54">
        <v>0</v>
      </c>
      <c r="Q35" s="54"/>
      <c r="S35" s="55">
        <v>1067020125</v>
      </c>
      <c r="U35" s="55">
        <v>1067020125</v>
      </c>
      <c r="W35" s="55">
        <v>0.13</v>
      </c>
    </row>
    <row r="36" spans="1:23" ht="21.75" customHeight="1" x14ac:dyDescent="0.2">
      <c r="A36" s="54" t="s">
        <v>37</v>
      </c>
      <c r="B36" s="54"/>
      <c r="D36" s="55">
        <v>69030733</v>
      </c>
      <c r="F36" s="55">
        <v>0</v>
      </c>
      <c r="H36" s="55">
        <v>184999110</v>
      </c>
      <c r="J36" s="55">
        <v>254029843</v>
      </c>
      <c r="L36" s="55">
        <v>0.39</v>
      </c>
      <c r="N36" s="55">
        <v>69030733</v>
      </c>
      <c r="P36" s="54">
        <v>0</v>
      </c>
      <c r="Q36" s="54"/>
      <c r="S36" s="55">
        <v>184999110</v>
      </c>
      <c r="U36" s="55">
        <v>254029843</v>
      </c>
      <c r="W36" s="55">
        <v>0.03</v>
      </c>
    </row>
    <row r="37" spans="1:23" ht="21.75" customHeight="1" x14ac:dyDescent="0.2">
      <c r="A37" s="54" t="s">
        <v>47</v>
      </c>
      <c r="B37" s="54"/>
      <c r="D37" s="55">
        <v>0</v>
      </c>
      <c r="F37" s="55">
        <v>0</v>
      </c>
      <c r="H37" s="55">
        <v>1588222573</v>
      </c>
      <c r="J37" s="55">
        <v>1588222573</v>
      </c>
      <c r="L37" s="55">
        <v>2.4500000000000002</v>
      </c>
      <c r="N37" s="55">
        <v>0</v>
      </c>
      <c r="P37" s="54">
        <v>0</v>
      </c>
      <c r="Q37" s="54"/>
      <c r="S37" s="55">
        <v>1588222573</v>
      </c>
      <c r="U37" s="55">
        <v>1588222573</v>
      </c>
      <c r="W37" s="55">
        <v>0.19</v>
      </c>
    </row>
    <row r="38" spans="1:23" ht="21.75" customHeight="1" x14ac:dyDescent="0.2">
      <c r="A38" s="54" t="s">
        <v>80</v>
      </c>
      <c r="B38" s="54"/>
      <c r="D38" s="55">
        <v>0</v>
      </c>
      <c r="F38" s="55">
        <v>-687570116</v>
      </c>
      <c r="H38" s="55">
        <v>-137934581</v>
      </c>
      <c r="J38" s="55">
        <v>-825504697</v>
      </c>
      <c r="L38" s="55">
        <v>-1.28</v>
      </c>
      <c r="N38" s="55">
        <v>0</v>
      </c>
      <c r="P38" s="54">
        <v>-687570116</v>
      </c>
      <c r="Q38" s="54"/>
      <c r="S38" s="55">
        <v>-137934581</v>
      </c>
      <c r="U38" s="55">
        <v>-825504697</v>
      </c>
      <c r="W38" s="55">
        <v>-0.1</v>
      </c>
    </row>
    <row r="39" spans="1:23" ht="21.75" customHeight="1" x14ac:dyDescent="0.2">
      <c r="A39" s="54" t="s">
        <v>28</v>
      </c>
      <c r="B39" s="54"/>
      <c r="D39" s="55">
        <v>0</v>
      </c>
      <c r="F39" s="55">
        <v>0</v>
      </c>
      <c r="H39" s="55">
        <v>1532995783</v>
      </c>
      <c r="J39" s="55">
        <v>1532995783</v>
      </c>
      <c r="L39" s="55">
        <v>2.37</v>
      </c>
      <c r="N39" s="55">
        <v>0</v>
      </c>
      <c r="P39" s="54">
        <v>0</v>
      </c>
      <c r="Q39" s="54"/>
      <c r="S39" s="55">
        <v>1532995783</v>
      </c>
      <c r="U39" s="55">
        <v>1532995783</v>
      </c>
      <c r="W39" s="55">
        <v>0.18</v>
      </c>
    </row>
    <row r="40" spans="1:23" ht="21.75" customHeight="1" x14ac:dyDescent="0.2">
      <c r="A40" s="54" t="s">
        <v>74</v>
      </c>
      <c r="B40" s="54"/>
      <c r="D40" s="55">
        <v>798173387</v>
      </c>
      <c r="F40" s="55">
        <v>1627434124</v>
      </c>
      <c r="H40" s="55">
        <v>22331757</v>
      </c>
      <c r="J40" s="55">
        <v>2447939268</v>
      </c>
      <c r="L40" s="55">
        <v>3.78</v>
      </c>
      <c r="N40" s="55">
        <v>798173387</v>
      </c>
      <c r="P40" s="54">
        <v>1627434124</v>
      </c>
      <c r="Q40" s="54"/>
      <c r="S40" s="55">
        <v>22331757</v>
      </c>
      <c r="U40" s="55">
        <v>2447939268</v>
      </c>
      <c r="W40" s="55">
        <v>0.28999999999999998</v>
      </c>
    </row>
    <row r="41" spans="1:23" ht="21.75" customHeight="1" x14ac:dyDescent="0.2">
      <c r="A41" s="54" t="s">
        <v>70</v>
      </c>
      <c r="B41" s="54"/>
      <c r="D41" s="55">
        <v>0</v>
      </c>
      <c r="F41" s="55">
        <v>0</v>
      </c>
      <c r="H41" s="55">
        <v>13935751284</v>
      </c>
      <c r="J41" s="55">
        <v>13935751284</v>
      </c>
      <c r="L41" s="55">
        <v>21.54</v>
      </c>
      <c r="N41" s="55">
        <v>0</v>
      </c>
      <c r="P41" s="54">
        <v>0</v>
      </c>
      <c r="Q41" s="54"/>
      <c r="S41" s="55">
        <v>19914290249</v>
      </c>
      <c r="U41" s="55">
        <v>19914290249</v>
      </c>
      <c r="W41" s="55">
        <v>2.34</v>
      </c>
    </row>
    <row r="42" spans="1:23" ht="21.75" customHeight="1" x14ac:dyDescent="0.2">
      <c r="A42" s="54" t="s">
        <v>27</v>
      </c>
      <c r="B42" s="54"/>
      <c r="D42" s="55">
        <v>0</v>
      </c>
      <c r="F42" s="55">
        <v>0</v>
      </c>
      <c r="H42" s="55">
        <v>8910130533</v>
      </c>
      <c r="J42" s="55">
        <v>8910130533</v>
      </c>
      <c r="L42" s="55">
        <v>13.77</v>
      </c>
      <c r="N42" s="55">
        <v>0</v>
      </c>
      <c r="P42" s="54">
        <v>0</v>
      </c>
      <c r="Q42" s="54"/>
      <c r="S42" s="55">
        <v>8910130533</v>
      </c>
      <c r="U42" s="55">
        <v>8910130533</v>
      </c>
      <c r="W42" s="55">
        <v>1.05</v>
      </c>
    </row>
    <row r="43" spans="1:23" ht="21.75" customHeight="1" x14ac:dyDescent="0.2">
      <c r="A43" s="54" t="s">
        <v>34</v>
      </c>
      <c r="B43" s="54"/>
      <c r="D43" s="55">
        <v>306134593</v>
      </c>
      <c r="F43" s="55">
        <v>0</v>
      </c>
      <c r="H43" s="55">
        <v>-2997861829</v>
      </c>
      <c r="J43" s="55">
        <v>-2691727236</v>
      </c>
      <c r="L43" s="55">
        <v>-4.16</v>
      </c>
      <c r="N43" s="55">
        <v>306134593</v>
      </c>
      <c r="P43" s="54">
        <v>0</v>
      </c>
      <c r="Q43" s="54"/>
      <c r="S43" s="55">
        <v>-2997861829</v>
      </c>
      <c r="U43" s="55">
        <v>-2691727236</v>
      </c>
      <c r="W43" s="55">
        <v>-0.32</v>
      </c>
    </row>
    <row r="44" spans="1:23" ht="21.75" customHeight="1" x14ac:dyDescent="0.2">
      <c r="A44" s="54" t="s">
        <v>73</v>
      </c>
      <c r="B44" s="54"/>
      <c r="D44" s="55">
        <v>539682029</v>
      </c>
      <c r="F44" s="55">
        <v>-3160401374</v>
      </c>
      <c r="H44" s="55">
        <v>-116864986</v>
      </c>
      <c r="J44" s="55">
        <v>-2737584331</v>
      </c>
      <c r="L44" s="55">
        <v>-4.2300000000000004</v>
      </c>
      <c r="N44" s="55">
        <v>539682029</v>
      </c>
      <c r="P44" s="54">
        <v>-3160401374</v>
      </c>
      <c r="Q44" s="54"/>
      <c r="S44" s="55">
        <v>-116864986</v>
      </c>
      <c r="U44" s="55">
        <v>-2737584331</v>
      </c>
      <c r="W44" s="55">
        <v>-0.32</v>
      </c>
    </row>
    <row r="45" spans="1:23" ht="21.75" customHeight="1" x14ac:dyDescent="0.2">
      <c r="A45" s="54" t="s">
        <v>67</v>
      </c>
      <c r="B45" s="54"/>
      <c r="D45" s="55">
        <v>690992366</v>
      </c>
      <c r="F45" s="55">
        <v>-3317043110</v>
      </c>
      <c r="H45" s="55">
        <v>-23614505</v>
      </c>
      <c r="J45" s="55">
        <v>-2649665249</v>
      </c>
      <c r="L45" s="55">
        <v>-4.0999999999999996</v>
      </c>
      <c r="N45" s="55">
        <v>690992366</v>
      </c>
      <c r="P45" s="54">
        <v>-3425770675</v>
      </c>
      <c r="Q45" s="54"/>
      <c r="S45" s="55">
        <v>-23614505</v>
      </c>
      <c r="U45" s="55">
        <v>-2758392814</v>
      </c>
      <c r="W45" s="55">
        <v>-0.32</v>
      </c>
    </row>
    <row r="46" spans="1:23" ht="21.75" customHeight="1" x14ac:dyDescent="0.2">
      <c r="A46" s="54" t="s">
        <v>69</v>
      </c>
      <c r="B46" s="54"/>
      <c r="D46" s="55">
        <v>0</v>
      </c>
      <c r="F46" s="55">
        <v>0</v>
      </c>
      <c r="H46" s="55">
        <v>1809210686</v>
      </c>
      <c r="J46" s="55">
        <v>1809210686</v>
      </c>
      <c r="L46" s="55">
        <v>2.8</v>
      </c>
      <c r="N46" s="55">
        <v>0</v>
      </c>
      <c r="P46" s="54">
        <v>0</v>
      </c>
      <c r="Q46" s="54"/>
      <c r="S46" s="55">
        <v>1809210686</v>
      </c>
      <c r="U46" s="55">
        <v>1809210686</v>
      </c>
      <c r="W46" s="55">
        <v>0.21</v>
      </c>
    </row>
    <row r="47" spans="1:23" ht="21.75" customHeight="1" x14ac:dyDescent="0.2">
      <c r="A47" s="54" t="s">
        <v>31</v>
      </c>
      <c r="B47" s="54"/>
      <c r="D47" s="55">
        <v>7248226950</v>
      </c>
      <c r="F47" s="55">
        <v>0</v>
      </c>
      <c r="H47" s="55">
        <v>1955435646</v>
      </c>
      <c r="J47" s="55">
        <v>9203662596</v>
      </c>
      <c r="L47" s="55">
        <v>14.23</v>
      </c>
      <c r="N47" s="55">
        <v>7248226950</v>
      </c>
      <c r="P47" s="54">
        <v>0</v>
      </c>
      <c r="Q47" s="54"/>
      <c r="S47" s="55">
        <v>1955435646</v>
      </c>
      <c r="U47" s="55">
        <v>9203662596</v>
      </c>
      <c r="W47" s="55">
        <v>1.08</v>
      </c>
    </row>
    <row r="48" spans="1:23" ht="21.75" customHeight="1" x14ac:dyDescent="0.2">
      <c r="A48" s="54" t="s">
        <v>25</v>
      </c>
      <c r="B48" s="54"/>
      <c r="D48" s="55">
        <v>0</v>
      </c>
      <c r="F48" s="55">
        <v>0</v>
      </c>
      <c r="H48" s="55">
        <v>23684089</v>
      </c>
      <c r="J48" s="55">
        <v>23684089</v>
      </c>
      <c r="L48" s="55">
        <v>0.04</v>
      </c>
      <c r="N48" s="55">
        <v>0</v>
      </c>
      <c r="P48" s="54">
        <v>0</v>
      </c>
      <c r="Q48" s="54"/>
      <c r="S48" s="55">
        <v>28487146</v>
      </c>
      <c r="U48" s="55">
        <v>28487146</v>
      </c>
      <c r="W48" s="55">
        <v>0</v>
      </c>
    </row>
    <row r="49" spans="1:23" ht="21.75" customHeight="1" x14ac:dyDescent="0.2">
      <c r="A49" s="54" t="s">
        <v>68</v>
      </c>
      <c r="B49" s="54"/>
      <c r="D49" s="55">
        <v>0</v>
      </c>
      <c r="F49" s="55">
        <v>-990188482</v>
      </c>
      <c r="H49" s="55">
        <v>7109248801</v>
      </c>
      <c r="J49" s="55">
        <v>6119060319</v>
      </c>
      <c r="L49" s="55">
        <v>9.4600000000000009</v>
      </c>
      <c r="N49" s="55">
        <v>0</v>
      </c>
      <c r="P49" s="54">
        <v>9166066594</v>
      </c>
      <c r="Q49" s="54"/>
      <c r="S49" s="55">
        <v>9538580792</v>
      </c>
      <c r="U49" s="55">
        <v>18704647386</v>
      </c>
      <c r="W49" s="55">
        <v>2.19</v>
      </c>
    </row>
    <row r="50" spans="1:23" ht="21.75" customHeight="1" x14ac:dyDescent="0.2">
      <c r="A50" s="54" t="s">
        <v>55</v>
      </c>
      <c r="B50" s="54"/>
      <c r="D50" s="55">
        <v>0</v>
      </c>
      <c r="F50" s="55">
        <v>0</v>
      </c>
      <c r="H50" s="55">
        <v>2956606263</v>
      </c>
      <c r="J50" s="55">
        <v>2956606263</v>
      </c>
      <c r="L50" s="55">
        <v>4.57</v>
      </c>
      <c r="N50" s="55">
        <v>430762723</v>
      </c>
      <c r="P50" s="54">
        <v>0</v>
      </c>
      <c r="Q50" s="54"/>
      <c r="S50" s="55">
        <v>2956606263</v>
      </c>
      <c r="U50" s="55">
        <v>3387368986</v>
      </c>
      <c r="W50" s="55">
        <v>0.4</v>
      </c>
    </row>
    <row r="51" spans="1:23" ht="21.75" customHeight="1" x14ac:dyDescent="0.2">
      <c r="A51" s="54" t="s">
        <v>66</v>
      </c>
      <c r="B51" s="54"/>
      <c r="D51" s="55">
        <v>876515597</v>
      </c>
      <c r="F51" s="55">
        <v>5251788353</v>
      </c>
      <c r="H51" s="55">
        <v>813371063</v>
      </c>
      <c r="J51" s="55">
        <v>6941675013</v>
      </c>
      <c r="L51" s="55">
        <v>10.73</v>
      </c>
      <c r="N51" s="55">
        <v>876515597</v>
      </c>
      <c r="P51" s="54">
        <v>9170432608</v>
      </c>
      <c r="Q51" s="54"/>
      <c r="S51" s="55">
        <v>813371063</v>
      </c>
      <c r="U51" s="55">
        <v>10860319268</v>
      </c>
      <c r="W51" s="55">
        <v>1.27</v>
      </c>
    </row>
    <row r="52" spans="1:23" ht="21.75" customHeight="1" x14ac:dyDescent="0.2">
      <c r="A52" s="54" t="s">
        <v>78</v>
      </c>
      <c r="B52" s="54"/>
      <c r="D52" s="55">
        <v>0</v>
      </c>
      <c r="F52" s="55">
        <v>-17681422714</v>
      </c>
      <c r="H52" s="55">
        <v>-65129824</v>
      </c>
      <c r="J52" s="55">
        <v>-17746552538</v>
      </c>
      <c r="L52" s="55">
        <v>-27.43</v>
      </c>
      <c r="N52" s="55">
        <v>0</v>
      </c>
      <c r="P52" s="54">
        <v>-17681422714</v>
      </c>
      <c r="Q52" s="54"/>
      <c r="S52" s="55">
        <v>-65129824</v>
      </c>
      <c r="U52" s="55">
        <v>-17746552538</v>
      </c>
      <c r="W52" s="55">
        <v>-2.08</v>
      </c>
    </row>
    <row r="53" spans="1:23" ht="21.75" customHeight="1" x14ac:dyDescent="0.2">
      <c r="A53" s="54" t="s">
        <v>61</v>
      </c>
      <c r="B53" s="54"/>
      <c r="D53" s="55">
        <v>0</v>
      </c>
      <c r="F53" s="55">
        <v>13471988502</v>
      </c>
      <c r="H53" s="55">
        <v>1668381919</v>
      </c>
      <c r="J53" s="55">
        <v>15140370421</v>
      </c>
      <c r="L53" s="55">
        <v>23.4</v>
      </c>
      <c r="N53" s="55">
        <v>0</v>
      </c>
      <c r="P53" s="54">
        <v>183831973602</v>
      </c>
      <c r="Q53" s="54"/>
      <c r="S53" s="55">
        <v>1898636439</v>
      </c>
      <c r="U53" s="55">
        <v>185730610041</v>
      </c>
      <c r="W53" s="55">
        <v>21.79</v>
      </c>
    </row>
    <row r="54" spans="1:23" ht="21.75" customHeight="1" x14ac:dyDescent="0.2">
      <c r="A54" s="54" t="s">
        <v>44</v>
      </c>
      <c r="B54" s="54"/>
      <c r="D54" s="55">
        <v>2893266391</v>
      </c>
      <c r="F54" s="55">
        <v>0</v>
      </c>
      <c r="H54" s="55">
        <v>256015940</v>
      </c>
      <c r="J54" s="55">
        <v>3149282331</v>
      </c>
      <c r="L54" s="55">
        <v>4.87</v>
      </c>
      <c r="N54" s="55">
        <v>2893266391</v>
      </c>
      <c r="P54" s="54">
        <v>0</v>
      </c>
      <c r="Q54" s="54"/>
      <c r="S54" s="55">
        <v>256015940</v>
      </c>
      <c r="U54" s="55">
        <v>3149282331</v>
      </c>
      <c r="W54" s="55">
        <v>0.37</v>
      </c>
    </row>
    <row r="55" spans="1:23" ht="21.75" customHeight="1" x14ac:dyDescent="0.2">
      <c r="A55" s="54" t="s">
        <v>76</v>
      </c>
      <c r="B55" s="54"/>
      <c r="D55" s="55">
        <v>0</v>
      </c>
      <c r="F55" s="55">
        <v>0</v>
      </c>
      <c r="H55" s="55">
        <v>33027898</v>
      </c>
      <c r="J55" s="55">
        <v>33027898</v>
      </c>
      <c r="L55" s="55">
        <v>0.05</v>
      </c>
      <c r="N55" s="55">
        <v>0</v>
      </c>
      <c r="P55" s="54">
        <v>0</v>
      </c>
      <c r="Q55" s="54"/>
      <c r="S55" s="55">
        <v>33027898</v>
      </c>
      <c r="U55" s="55">
        <v>33027898</v>
      </c>
      <c r="W55" s="55">
        <v>0</v>
      </c>
    </row>
    <row r="56" spans="1:23" ht="21.75" customHeight="1" x14ac:dyDescent="0.2">
      <c r="A56" s="54" t="s">
        <v>75</v>
      </c>
      <c r="B56" s="54"/>
      <c r="D56" s="55">
        <v>2898567234</v>
      </c>
      <c r="F56" s="55">
        <v>-2604466390</v>
      </c>
      <c r="H56" s="55">
        <v>142933096</v>
      </c>
      <c r="J56" s="55">
        <v>437033940</v>
      </c>
      <c r="L56" s="55">
        <v>0.68</v>
      </c>
      <c r="N56" s="55">
        <v>2898567234</v>
      </c>
      <c r="P56" s="54">
        <v>-2604466390</v>
      </c>
      <c r="Q56" s="54"/>
      <c r="S56" s="55">
        <v>142933096</v>
      </c>
      <c r="U56" s="55">
        <v>437033940</v>
      </c>
      <c r="W56" s="55">
        <v>0.05</v>
      </c>
    </row>
    <row r="57" spans="1:23" ht="21.75" customHeight="1" x14ac:dyDescent="0.2">
      <c r="A57" s="54" t="s">
        <v>52</v>
      </c>
      <c r="B57" s="54"/>
      <c r="D57" s="55">
        <v>0</v>
      </c>
      <c r="F57" s="55">
        <v>0</v>
      </c>
      <c r="H57" s="55">
        <v>1775056657</v>
      </c>
      <c r="J57" s="55">
        <v>1775056657</v>
      </c>
      <c r="L57" s="55">
        <v>2.74</v>
      </c>
      <c r="N57" s="55">
        <v>0</v>
      </c>
      <c r="P57" s="54">
        <v>0</v>
      </c>
      <c r="Q57" s="54"/>
      <c r="S57" s="55">
        <v>1775056657</v>
      </c>
      <c r="U57" s="55">
        <v>1775056657</v>
      </c>
      <c r="W57" s="55">
        <v>0.21</v>
      </c>
    </row>
    <row r="58" spans="1:23" ht="21.75" customHeight="1" x14ac:dyDescent="0.2">
      <c r="A58" s="54" t="s">
        <v>20</v>
      </c>
      <c r="B58" s="54"/>
      <c r="D58" s="55">
        <v>0</v>
      </c>
      <c r="F58" s="55">
        <v>0</v>
      </c>
      <c r="H58" s="55">
        <v>572136339</v>
      </c>
      <c r="J58" s="55">
        <v>572136339</v>
      </c>
      <c r="L58" s="55">
        <v>0.88</v>
      </c>
      <c r="N58" s="55">
        <v>0</v>
      </c>
      <c r="P58" s="54">
        <v>0</v>
      </c>
      <c r="Q58" s="54"/>
      <c r="S58" s="55">
        <v>633391304</v>
      </c>
      <c r="U58" s="55">
        <v>633391304</v>
      </c>
      <c r="W58" s="55">
        <v>7.0000000000000007E-2</v>
      </c>
    </row>
    <row r="59" spans="1:23" ht="21.75" customHeight="1" x14ac:dyDescent="0.2">
      <c r="A59" s="54" t="s">
        <v>30</v>
      </c>
      <c r="B59" s="54"/>
      <c r="D59" s="55">
        <v>8566019988</v>
      </c>
      <c r="F59" s="55">
        <v>3675930122</v>
      </c>
      <c r="H59" s="55">
        <v>7530377272</v>
      </c>
      <c r="J59" s="55">
        <v>19772327382</v>
      </c>
      <c r="L59" s="55">
        <v>30.56</v>
      </c>
      <c r="N59" s="55">
        <v>8566019988</v>
      </c>
      <c r="P59" s="54">
        <v>9927130811</v>
      </c>
      <c r="Q59" s="54"/>
      <c r="S59" s="55">
        <v>7530377272</v>
      </c>
      <c r="U59" s="55">
        <v>26023528071</v>
      </c>
      <c r="W59" s="55">
        <v>3.05</v>
      </c>
    </row>
    <row r="60" spans="1:23" ht="21.75" customHeight="1" x14ac:dyDescent="0.2">
      <c r="A60" s="54" t="s">
        <v>118</v>
      </c>
      <c r="B60" s="54"/>
      <c r="D60" s="55">
        <v>0</v>
      </c>
      <c r="F60" s="55">
        <v>0</v>
      </c>
      <c r="H60" s="55">
        <v>0</v>
      </c>
      <c r="J60" s="55">
        <v>0</v>
      </c>
      <c r="L60" s="55">
        <v>0</v>
      </c>
      <c r="N60" s="55">
        <v>0</v>
      </c>
      <c r="P60" s="54">
        <v>0</v>
      </c>
      <c r="Q60" s="54"/>
      <c r="S60" s="55">
        <v>12750479132</v>
      </c>
      <c r="U60" s="55">
        <v>12750479132</v>
      </c>
      <c r="W60" s="55">
        <v>1.5</v>
      </c>
    </row>
    <row r="61" spans="1:23" ht="21.75" customHeight="1" x14ac:dyDescent="0.2">
      <c r="A61" s="54" t="s">
        <v>119</v>
      </c>
      <c r="B61" s="54"/>
      <c r="D61" s="55">
        <v>0</v>
      </c>
      <c r="F61" s="55">
        <v>0</v>
      </c>
      <c r="H61" s="55">
        <v>0</v>
      </c>
      <c r="J61" s="55">
        <v>0</v>
      </c>
      <c r="L61" s="55">
        <v>0</v>
      </c>
      <c r="N61" s="55">
        <v>0</v>
      </c>
      <c r="P61" s="54">
        <v>0</v>
      </c>
      <c r="Q61" s="54"/>
      <c r="S61" s="55">
        <v>16135958156</v>
      </c>
      <c r="U61" s="55">
        <v>16135958156</v>
      </c>
      <c r="W61" s="55">
        <v>1.89</v>
      </c>
    </row>
    <row r="62" spans="1:23" ht="21.75" customHeight="1" x14ac:dyDescent="0.2">
      <c r="A62" s="54" t="s">
        <v>120</v>
      </c>
      <c r="B62" s="54"/>
      <c r="D62" s="55">
        <v>0</v>
      </c>
      <c r="F62" s="55">
        <v>0</v>
      </c>
      <c r="H62" s="55">
        <v>0</v>
      </c>
      <c r="J62" s="55">
        <v>0</v>
      </c>
      <c r="L62" s="55">
        <v>0</v>
      </c>
      <c r="N62" s="55">
        <v>0</v>
      </c>
      <c r="P62" s="54">
        <v>0</v>
      </c>
      <c r="Q62" s="54"/>
      <c r="S62" s="55">
        <v>554208796</v>
      </c>
      <c r="U62" s="55">
        <v>554208796</v>
      </c>
      <c r="W62" s="55">
        <v>7.0000000000000007E-2</v>
      </c>
    </row>
    <row r="63" spans="1:23" ht="21.75" customHeight="1" x14ac:dyDescent="0.2">
      <c r="A63" s="54" t="s">
        <v>121</v>
      </c>
      <c r="B63" s="54"/>
      <c r="D63" s="55">
        <v>0</v>
      </c>
      <c r="F63" s="55">
        <v>0</v>
      </c>
      <c r="H63" s="55">
        <v>0</v>
      </c>
      <c r="J63" s="55">
        <v>0</v>
      </c>
      <c r="L63" s="55">
        <v>0</v>
      </c>
      <c r="N63" s="55">
        <v>0</v>
      </c>
      <c r="P63" s="54">
        <v>0</v>
      </c>
      <c r="Q63" s="54"/>
      <c r="S63" s="55">
        <v>-274435610</v>
      </c>
      <c r="U63" s="55">
        <v>-274435610</v>
      </c>
      <c r="W63" s="55">
        <v>-0.03</v>
      </c>
    </row>
    <row r="64" spans="1:23" ht="21.75" customHeight="1" x14ac:dyDescent="0.2">
      <c r="A64" s="54" t="s">
        <v>122</v>
      </c>
      <c r="B64" s="54"/>
      <c r="D64" s="55">
        <v>0</v>
      </c>
      <c r="F64" s="55">
        <v>0</v>
      </c>
      <c r="H64" s="55">
        <v>0</v>
      </c>
      <c r="J64" s="55">
        <v>0</v>
      </c>
      <c r="L64" s="55">
        <v>0</v>
      </c>
      <c r="N64" s="55">
        <v>970000000</v>
      </c>
      <c r="P64" s="54">
        <v>0</v>
      </c>
      <c r="Q64" s="54"/>
      <c r="S64" s="55">
        <v>1663348186</v>
      </c>
      <c r="U64" s="55">
        <v>2633348186</v>
      </c>
      <c r="W64" s="55">
        <v>0.31</v>
      </c>
    </row>
    <row r="65" spans="1:23" ht="21.75" customHeight="1" x14ac:dyDescent="0.2">
      <c r="A65" s="54" t="s">
        <v>49</v>
      </c>
      <c r="B65" s="54"/>
      <c r="D65" s="55">
        <v>0</v>
      </c>
      <c r="F65" s="55">
        <v>-3355261778</v>
      </c>
      <c r="H65" s="55">
        <v>0</v>
      </c>
      <c r="J65" s="55">
        <v>-3355261778</v>
      </c>
      <c r="L65" s="55">
        <v>-5.19</v>
      </c>
      <c r="N65" s="55">
        <v>0</v>
      </c>
      <c r="P65" s="54">
        <v>-1314782422</v>
      </c>
      <c r="Q65" s="54"/>
      <c r="S65" s="55">
        <v>4715229985</v>
      </c>
      <c r="U65" s="55">
        <v>3400447563</v>
      </c>
      <c r="W65" s="55">
        <v>0.4</v>
      </c>
    </row>
    <row r="66" spans="1:23" ht="21.75" customHeight="1" x14ac:dyDescent="0.2">
      <c r="A66" s="54" t="s">
        <v>123</v>
      </c>
      <c r="B66" s="54"/>
      <c r="D66" s="55">
        <v>0</v>
      </c>
      <c r="F66" s="55">
        <v>0</v>
      </c>
      <c r="H66" s="55">
        <v>0</v>
      </c>
      <c r="J66" s="55">
        <v>0</v>
      </c>
      <c r="L66" s="55">
        <v>0</v>
      </c>
      <c r="N66" s="55">
        <v>3904536222</v>
      </c>
      <c r="P66" s="54">
        <v>0</v>
      </c>
      <c r="Q66" s="54"/>
      <c r="S66" s="55">
        <v>22686881422</v>
      </c>
      <c r="U66" s="55">
        <v>26591417644</v>
      </c>
      <c r="W66" s="55">
        <v>3.12</v>
      </c>
    </row>
    <row r="67" spans="1:23" ht="21.75" customHeight="1" x14ac:dyDescent="0.2">
      <c r="A67" s="54" t="s">
        <v>124</v>
      </c>
      <c r="B67" s="54"/>
      <c r="D67" s="55">
        <v>0</v>
      </c>
      <c r="F67" s="55">
        <v>0</v>
      </c>
      <c r="H67" s="55">
        <v>0</v>
      </c>
      <c r="J67" s="55">
        <v>0</v>
      </c>
      <c r="L67" s="55">
        <v>0</v>
      </c>
      <c r="N67" s="55">
        <v>0</v>
      </c>
      <c r="P67" s="54">
        <v>0</v>
      </c>
      <c r="Q67" s="54"/>
      <c r="S67" s="55">
        <v>500330100</v>
      </c>
      <c r="U67" s="55">
        <v>500330100</v>
      </c>
      <c r="W67" s="55">
        <v>0.06</v>
      </c>
    </row>
    <row r="68" spans="1:23" ht="21.75" customHeight="1" x14ac:dyDescent="0.2">
      <c r="A68" s="54" t="s">
        <v>125</v>
      </c>
      <c r="B68" s="54"/>
      <c r="D68" s="55">
        <v>0</v>
      </c>
      <c r="F68" s="55">
        <v>0</v>
      </c>
      <c r="H68" s="55">
        <v>0</v>
      </c>
      <c r="J68" s="55">
        <v>0</v>
      </c>
      <c r="L68" s="55">
        <v>0</v>
      </c>
      <c r="N68" s="55">
        <v>0</v>
      </c>
      <c r="P68" s="54">
        <v>0</v>
      </c>
      <c r="Q68" s="54"/>
      <c r="S68" s="55">
        <v>790573987</v>
      </c>
      <c r="U68" s="55">
        <v>790573987</v>
      </c>
      <c r="W68" s="55">
        <v>0.09</v>
      </c>
    </row>
    <row r="69" spans="1:23" ht="21.75" customHeight="1" x14ac:dyDescent="0.2">
      <c r="A69" s="54" t="s">
        <v>65</v>
      </c>
      <c r="B69" s="54"/>
      <c r="D69" s="55">
        <v>2372185794</v>
      </c>
      <c r="F69" s="55">
        <v>-1854355653</v>
      </c>
      <c r="H69" s="55">
        <v>0</v>
      </c>
      <c r="J69" s="55">
        <v>517830141</v>
      </c>
      <c r="L69" s="55">
        <v>0.8</v>
      </c>
      <c r="N69" s="55">
        <v>2372185794</v>
      </c>
      <c r="P69" s="54">
        <v>311017780</v>
      </c>
      <c r="Q69" s="54"/>
      <c r="S69" s="55">
        <v>0</v>
      </c>
      <c r="U69" s="55">
        <v>2683203574</v>
      </c>
      <c r="W69" s="55">
        <v>0.31</v>
      </c>
    </row>
    <row r="70" spans="1:23" ht="21.75" customHeight="1" x14ac:dyDescent="0.2">
      <c r="A70" s="54" t="s">
        <v>40</v>
      </c>
      <c r="B70" s="54"/>
      <c r="D70" s="55">
        <v>0</v>
      </c>
      <c r="F70" s="55">
        <v>2557583963</v>
      </c>
      <c r="H70" s="55">
        <v>0</v>
      </c>
      <c r="J70" s="55">
        <v>2557583963</v>
      </c>
      <c r="L70" s="55">
        <v>3.95</v>
      </c>
      <c r="N70" s="55">
        <v>237430436</v>
      </c>
      <c r="P70" s="54">
        <v>3295468071</v>
      </c>
      <c r="Q70" s="54"/>
      <c r="S70" s="55">
        <v>0</v>
      </c>
      <c r="U70" s="55">
        <v>3532898507</v>
      </c>
      <c r="W70" s="55">
        <v>0.41</v>
      </c>
    </row>
    <row r="71" spans="1:23" ht="21.75" customHeight="1" x14ac:dyDescent="0.2">
      <c r="A71" s="54" t="s">
        <v>62</v>
      </c>
      <c r="B71" s="54"/>
      <c r="D71" s="55">
        <v>0</v>
      </c>
      <c r="F71" s="55">
        <v>-7312724198</v>
      </c>
      <c r="H71" s="55">
        <v>0</v>
      </c>
      <c r="J71" s="55">
        <v>-7312724198</v>
      </c>
      <c r="L71" s="55">
        <v>-11.3</v>
      </c>
      <c r="N71" s="55">
        <v>496134890</v>
      </c>
      <c r="P71" s="54">
        <v>-5282485583</v>
      </c>
      <c r="Q71" s="54"/>
      <c r="S71" s="55">
        <v>0</v>
      </c>
      <c r="U71" s="55">
        <v>-4786350693</v>
      </c>
      <c r="W71" s="55">
        <v>-0.56000000000000005</v>
      </c>
    </row>
    <row r="72" spans="1:23" ht="21.75" customHeight="1" x14ac:dyDescent="0.2">
      <c r="A72" s="54" t="s">
        <v>77</v>
      </c>
      <c r="B72" s="54"/>
      <c r="D72" s="55">
        <v>900176160</v>
      </c>
      <c r="F72" s="55">
        <v>-579400292</v>
      </c>
      <c r="H72" s="55">
        <v>0</v>
      </c>
      <c r="J72" s="55">
        <v>320775868</v>
      </c>
      <c r="L72" s="55">
        <v>0.5</v>
      </c>
      <c r="N72" s="55">
        <v>900176160</v>
      </c>
      <c r="P72" s="54">
        <v>-579400292</v>
      </c>
      <c r="Q72" s="54"/>
      <c r="S72" s="55">
        <v>0</v>
      </c>
      <c r="U72" s="55">
        <v>320775868</v>
      </c>
      <c r="W72" s="55">
        <v>0.04</v>
      </c>
    </row>
    <row r="73" spans="1:23" ht="21.75" customHeight="1" x14ac:dyDescent="0.2">
      <c r="A73" s="54" t="s">
        <v>42</v>
      </c>
      <c r="B73" s="54"/>
      <c r="D73" s="55">
        <v>207632061</v>
      </c>
      <c r="F73" s="55">
        <v>-240317870</v>
      </c>
      <c r="H73" s="55">
        <v>0</v>
      </c>
      <c r="J73" s="55">
        <v>-32685809</v>
      </c>
      <c r="L73" s="55">
        <v>-0.05</v>
      </c>
      <c r="N73" s="55">
        <v>207632061</v>
      </c>
      <c r="P73" s="54">
        <v>-379504352</v>
      </c>
      <c r="Q73" s="54"/>
      <c r="S73" s="55">
        <v>0</v>
      </c>
      <c r="U73" s="55">
        <v>-171872291</v>
      </c>
      <c r="W73" s="55">
        <v>-0.02</v>
      </c>
    </row>
    <row r="74" spans="1:23" ht="21.75" customHeight="1" x14ac:dyDescent="0.2">
      <c r="A74" s="54" t="s">
        <v>57</v>
      </c>
      <c r="B74" s="54"/>
      <c r="D74" s="55">
        <v>0</v>
      </c>
      <c r="F74" s="55">
        <v>21230953370</v>
      </c>
      <c r="H74" s="55">
        <v>0</v>
      </c>
      <c r="J74" s="55">
        <v>21230953370</v>
      </c>
      <c r="L74" s="55">
        <v>32.82</v>
      </c>
      <c r="N74" s="55">
        <v>0</v>
      </c>
      <c r="P74" s="54">
        <v>68227727665</v>
      </c>
      <c r="Q74" s="54"/>
      <c r="S74" s="55">
        <v>0</v>
      </c>
      <c r="U74" s="55">
        <v>68227727665</v>
      </c>
      <c r="W74" s="55">
        <v>8.01</v>
      </c>
    </row>
    <row r="75" spans="1:23" ht="21.75" customHeight="1" x14ac:dyDescent="0.2">
      <c r="A75" s="54" t="s">
        <v>38</v>
      </c>
      <c r="B75" s="54"/>
      <c r="D75" s="55">
        <v>0</v>
      </c>
      <c r="F75" s="55">
        <v>1801962320</v>
      </c>
      <c r="H75" s="55">
        <v>0</v>
      </c>
      <c r="J75" s="55">
        <v>1801962320</v>
      </c>
      <c r="L75" s="55">
        <v>2.79</v>
      </c>
      <c r="N75" s="55">
        <v>0</v>
      </c>
      <c r="P75" s="54">
        <v>2066473436</v>
      </c>
      <c r="Q75" s="54"/>
      <c r="S75" s="55">
        <v>0</v>
      </c>
      <c r="U75" s="55">
        <v>2066473436</v>
      </c>
      <c r="W75" s="55">
        <v>0.24</v>
      </c>
    </row>
    <row r="76" spans="1:23" ht="21.75" customHeight="1" x14ac:dyDescent="0.2">
      <c r="A76" s="54" t="s">
        <v>46</v>
      </c>
      <c r="B76" s="54"/>
      <c r="D76" s="55">
        <v>0</v>
      </c>
      <c r="F76" s="55">
        <v>998620528</v>
      </c>
      <c r="H76" s="55">
        <v>0</v>
      </c>
      <c r="J76" s="55">
        <v>998620528</v>
      </c>
      <c r="L76" s="55">
        <v>1.54</v>
      </c>
      <c r="N76" s="55">
        <v>0</v>
      </c>
      <c r="P76" s="54">
        <v>1444644078</v>
      </c>
      <c r="Q76" s="54"/>
      <c r="S76" s="55">
        <v>0</v>
      </c>
      <c r="U76" s="55">
        <v>1444644078</v>
      </c>
      <c r="W76" s="55">
        <v>0.17</v>
      </c>
    </row>
    <row r="77" spans="1:23" ht="21.75" customHeight="1" x14ac:dyDescent="0.2">
      <c r="A77" s="54" t="s">
        <v>71</v>
      </c>
      <c r="B77" s="54"/>
      <c r="D77" s="55">
        <v>0</v>
      </c>
      <c r="F77" s="55">
        <v>-35433140</v>
      </c>
      <c r="H77" s="55">
        <v>0</v>
      </c>
      <c r="J77" s="55">
        <v>-35433140</v>
      </c>
      <c r="L77" s="55">
        <v>-0.05</v>
      </c>
      <c r="N77" s="55">
        <v>0</v>
      </c>
      <c r="P77" s="54">
        <v>-35433140</v>
      </c>
      <c r="Q77" s="54"/>
      <c r="S77" s="55">
        <v>0</v>
      </c>
      <c r="U77" s="55">
        <v>-35433140</v>
      </c>
      <c r="W77" s="55">
        <v>0</v>
      </c>
    </row>
    <row r="78" spans="1:23" ht="21.75" customHeight="1" x14ac:dyDescent="0.2">
      <c r="A78" s="56" t="s">
        <v>79</v>
      </c>
      <c r="B78" s="56"/>
      <c r="D78" s="58">
        <v>0</v>
      </c>
      <c r="F78" s="58">
        <v>-784770242</v>
      </c>
      <c r="H78" s="58">
        <v>0</v>
      </c>
      <c r="J78" s="58">
        <v>-784770242</v>
      </c>
      <c r="L78" s="58">
        <v>-1.21</v>
      </c>
      <c r="N78" s="58">
        <v>0</v>
      </c>
      <c r="P78" s="54">
        <v>-784770242</v>
      </c>
      <c r="Q78" s="56"/>
      <c r="S78" s="58">
        <v>0</v>
      </c>
      <c r="U78" s="58">
        <v>-784770242</v>
      </c>
      <c r="W78" s="58">
        <v>-0.09</v>
      </c>
    </row>
    <row r="79" spans="1:23" ht="21.75" customHeight="1" x14ac:dyDescent="0.2">
      <c r="A79" s="59" t="s">
        <v>82</v>
      </c>
      <c r="B79" s="59"/>
      <c r="D79" s="60">
        <f>SUM(D9:D78)</f>
        <v>52509291553</v>
      </c>
      <c r="F79" s="60">
        <f>SUM(F9:F78)</f>
        <v>-11043955182</v>
      </c>
      <c r="H79" s="60">
        <f>SUM(H9:H78)</f>
        <v>90736204979</v>
      </c>
      <c r="J79" s="60">
        <f>SUM(J9:J78)</f>
        <v>132201541350</v>
      </c>
      <c r="L79" s="60">
        <v>204.31</v>
      </c>
      <c r="N79" s="60">
        <f>SUM(N9:N78)</f>
        <v>58548155824</v>
      </c>
      <c r="Q79" s="60">
        <f>SUM(P9:Q78)</f>
        <v>268049490014</v>
      </c>
      <c r="S79" s="60">
        <f>SUM(S9:S78)</f>
        <v>178714839519</v>
      </c>
      <c r="U79" s="60">
        <f>SUM(U9:U78)</f>
        <v>505312485357</v>
      </c>
      <c r="W79" s="60">
        <v>59.3</v>
      </c>
    </row>
    <row r="80" spans="1:23" ht="13.5" thickTop="1" x14ac:dyDescent="0.2"/>
    <row r="81" spans="4:25" x14ac:dyDescent="0.2">
      <c r="D81"/>
      <c r="E81"/>
      <c r="F81" s="61"/>
      <c r="G81"/>
      <c r="H81"/>
      <c r="I81"/>
      <c r="J81" s="68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</row>
    <row r="82" spans="4:25" x14ac:dyDescent="0.2">
      <c r="D82"/>
      <c r="E82"/>
      <c r="F82" s="61"/>
      <c r="G82"/>
      <c r="H82" s="42"/>
      <c r="I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</row>
    <row r="83" spans="4:25" x14ac:dyDescent="0.2">
      <c r="D83"/>
      <c r="E83"/>
      <c r="F83" s="61"/>
      <c r="G83"/>
      <c r="H83" s="42"/>
      <c r="I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</row>
    <row r="84" spans="4:25" x14ac:dyDescent="0.2">
      <c r="D84"/>
      <c r="E84"/>
      <c r="F84" s="61"/>
      <c r="G84"/>
      <c r="H84" s="42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</row>
    <row r="85" spans="4:25" x14ac:dyDescent="0.2">
      <c r="D85"/>
      <c r="E85"/>
      <c r="F85" s="61"/>
      <c r="G85"/>
      <c r="H85" s="42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</row>
    <row r="86" spans="4:25" x14ac:dyDescent="0.2">
      <c r="D86"/>
      <c r="E86"/>
      <c r="F86" s="61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</row>
    <row r="87" spans="4:25" x14ac:dyDescent="0.2">
      <c r="F87" s="61"/>
    </row>
    <row r="88" spans="4:25" x14ac:dyDescent="0.2">
      <c r="F88" s="61"/>
    </row>
    <row r="89" spans="4:25" x14ac:dyDescent="0.2">
      <c r="F89" s="61"/>
    </row>
    <row r="90" spans="4:25" x14ac:dyDescent="0.2">
      <c r="F90" s="61"/>
    </row>
    <row r="91" spans="4:25" x14ac:dyDescent="0.2">
      <c r="F91" s="61"/>
    </row>
  </sheetData>
  <mergeCells count="151">
    <mergeCell ref="A79:B79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2" tint="-9.9978637043366805E-2"/>
    <pageSetUpPr fitToPage="1"/>
  </sheetPr>
  <dimension ref="A1:J15"/>
  <sheetViews>
    <sheetView rightToLeft="1" workbookViewId="0">
      <selection activeCell="D15" sqref="D15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97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14.45" customHeight="1" x14ac:dyDescent="0.2">
      <c r="A5" s="67" t="s">
        <v>126</v>
      </c>
      <c r="B5" s="25" t="s">
        <v>135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>
      <c r="D6" s="26" t="s">
        <v>112</v>
      </c>
      <c r="E6" s="26"/>
      <c r="F6" s="26"/>
      <c r="H6" s="26" t="s">
        <v>113</v>
      </c>
      <c r="I6" s="26"/>
      <c r="J6" s="26"/>
    </row>
    <row r="7" spans="1:10" ht="36.4" customHeight="1" x14ac:dyDescent="0.2">
      <c r="A7" s="26" t="s">
        <v>136</v>
      </c>
      <c r="B7" s="26"/>
      <c r="D7" s="21" t="s">
        <v>137</v>
      </c>
      <c r="E7" s="3"/>
      <c r="F7" s="21" t="s">
        <v>138</v>
      </c>
      <c r="H7" s="21" t="s">
        <v>137</v>
      </c>
      <c r="I7" s="3"/>
      <c r="J7" s="21" t="s">
        <v>138</v>
      </c>
    </row>
    <row r="8" spans="1:10" ht="21.75" customHeight="1" x14ac:dyDescent="0.2">
      <c r="A8" s="28" t="s">
        <v>194</v>
      </c>
      <c r="B8" s="28"/>
      <c r="D8" s="6">
        <v>2236988</v>
      </c>
      <c r="F8" s="7"/>
      <c r="H8" s="6">
        <v>90741204423</v>
      </c>
      <c r="J8" s="7"/>
    </row>
    <row r="9" spans="1:10" ht="21.75" customHeight="1" x14ac:dyDescent="0.2">
      <c r="A9" s="30" t="s">
        <v>193</v>
      </c>
      <c r="B9" s="30"/>
      <c r="D9" s="9">
        <v>414739710</v>
      </c>
      <c r="F9" s="10"/>
      <c r="H9" s="9">
        <v>185875643802</v>
      </c>
      <c r="J9" s="10"/>
    </row>
    <row r="10" spans="1:10" ht="21.75" customHeight="1" x14ac:dyDescent="0.2">
      <c r="A10" s="30" t="s">
        <v>191</v>
      </c>
      <c r="B10" s="30"/>
      <c r="D10" s="9">
        <v>0</v>
      </c>
      <c r="F10" s="10"/>
      <c r="H10" s="9">
        <v>2893150681</v>
      </c>
      <c r="J10" s="10"/>
    </row>
    <row r="11" spans="1:10" ht="21.75" customHeight="1" x14ac:dyDescent="0.2">
      <c r="A11" s="30" t="s">
        <v>191</v>
      </c>
      <c r="B11" s="30"/>
      <c r="D11" s="9">
        <v>0</v>
      </c>
      <c r="F11" s="10"/>
      <c r="H11" s="9">
        <v>1901917805</v>
      </c>
      <c r="J11" s="10"/>
    </row>
    <row r="12" spans="1:10" ht="21.75" customHeight="1" x14ac:dyDescent="0.2">
      <c r="A12" s="30" t="s">
        <v>191</v>
      </c>
      <c r="B12" s="30"/>
      <c r="D12" s="9">
        <v>0</v>
      </c>
      <c r="F12" s="10"/>
      <c r="H12" s="9">
        <v>8607123285</v>
      </c>
      <c r="J12" s="10"/>
    </row>
    <row r="13" spans="1:10" ht="21.75" customHeight="1" x14ac:dyDescent="0.2">
      <c r="A13" s="30" t="s">
        <v>192</v>
      </c>
      <c r="B13" s="30"/>
      <c r="D13" s="9">
        <v>4242296</v>
      </c>
      <c r="F13" s="10"/>
      <c r="H13" s="9">
        <v>4249455</v>
      </c>
      <c r="J13" s="10"/>
    </row>
    <row r="14" spans="1:10" ht="21.75" customHeight="1" x14ac:dyDescent="0.2">
      <c r="A14" s="32" t="s">
        <v>191</v>
      </c>
      <c r="B14" s="32"/>
      <c r="D14" s="12">
        <v>1468493140</v>
      </c>
      <c r="F14" s="13"/>
      <c r="H14" s="12">
        <v>3671232863</v>
      </c>
      <c r="J14" s="13"/>
    </row>
    <row r="15" spans="1:10" ht="21.75" customHeight="1" x14ac:dyDescent="0.2">
      <c r="A15" s="34" t="s">
        <v>82</v>
      </c>
      <c r="B15" s="34"/>
      <c r="D15" s="15">
        <f>SUM(D8:D14)</f>
        <v>1889712134</v>
      </c>
      <c r="F15" s="15"/>
      <c r="H15" s="15">
        <f>SUM(H8:H14)</f>
        <v>293694522314</v>
      </c>
      <c r="J15" s="15"/>
    </row>
  </sheetData>
  <mergeCells count="15">
    <mergeCell ref="A12:B12"/>
    <mergeCell ref="A13:B13"/>
    <mergeCell ref="A14:B14"/>
    <mergeCell ref="A15:B15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2" tint="-9.9978637043366805E-2"/>
    <pageSetUpPr fitToPage="1"/>
  </sheetPr>
  <dimension ref="A1:F11"/>
  <sheetViews>
    <sheetView rightToLeft="1" workbookViewId="0">
      <selection activeCell="F10" sqref="F10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3" t="s">
        <v>0</v>
      </c>
      <c r="B1" s="23"/>
      <c r="C1" s="23"/>
      <c r="D1" s="23"/>
      <c r="E1" s="23"/>
      <c r="F1" s="23"/>
    </row>
    <row r="2" spans="1:6" ht="21.75" customHeight="1" x14ac:dyDescent="0.2">
      <c r="A2" s="23" t="s">
        <v>97</v>
      </c>
      <c r="B2" s="23"/>
      <c r="C2" s="23"/>
      <c r="D2" s="23"/>
      <c r="E2" s="23"/>
      <c r="F2" s="23"/>
    </row>
    <row r="3" spans="1:6" ht="21.75" customHeight="1" x14ac:dyDescent="0.2">
      <c r="A3" s="23" t="s">
        <v>2</v>
      </c>
      <c r="B3" s="23"/>
      <c r="C3" s="23"/>
      <c r="D3" s="23"/>
      <c r="E3" s="23"/>
      <c r="F3" s="23"/>
    </row>
    <row r="4" spans="1:6" ht="14.45" customHeight="1" x14ac:dyDescent="0.2"/>
    <row r="5" spans="1:6" ht="29.1" customHeight="1" x14ac:dyDescent="0.2">
      <c r="A5" s="67" t="s">
        <v>130</v>
      </c>
      <c r="B5" s="25" t="s">
        <v>109</v>
      </c>
      <c r="C5" s="25"/>
      <c r="D5" s="25"/>
      <c r="E5" s="25"/>
      <c r="F5" s="25"/>
    </row>
    <row r="6" spans="1:6" ht="14.45" customHeight="1" x14ac:dyDescent="0.2">
      <c r="D6" s="2" t="s">
        <v>112</v>
      </c>
      <c r="F6" s="2" t="s">
        <v>9</v>
      </c>
    </row>
    <row r="7" spans="1:6" ht="14.45" customHeight="1" x14ac:dyDescent="0.2">
      <c r="A7" s="26" t="s">
        <v>109</v>
      </c>
      <c r="B7" s="26"/>
      <c r="D7" s="4" t="s">
        <v>91</v>
      </c>
      <c r="F7" s="4" t="s">
        <v>91</v>
      </c>
    </row>
    <row r="8" spans="1:6" ht="21.75" customHeight="1" x14ac:dyDescent="0.2">
      <c r="A8" s="28" t="s">
        <v>109</v>
      </c>
      <c r="B8" s="28"/>
      <c r="D8" s="6">
        <v>0</v>
      </c>
      <c r="F8" s="6">
        <v>0</v>
      </c>
    </row>
    <row r="9" spans="1:6" ht="21.75" customHeight="1" x14ac:dyDescent="0.2">
      <c r="A9" s="30" t="s">
        <v>139</v>
      </c>
      <c r="B9" s="30"/>
      <c r="D9" s="9">
        <v>0</v>
      </c>
      <c r="F9" s="9">
        <v>0</v>
      </c>
    </row>
    <row r="10" spans="1:6" ht="21.75" customHeight="1" x14ac:dyDescent="0.2">
      <c r="A10" s="32" t="s">
        <v>140</v>
      </c>
      <c r="B10" s="32"/>
      <c r="D10" s="12">
        <v>1661187031</v>
      </c>
      <c r="F10" s="12">
        <v>3903328846</v>
      </c>
    </row>
    <row r="11" spans="1:6" ht="21.75" customHeight="1" x14ac:dyDescent="0.2">
      <c r="A11" s="34" t="s">
        <v>82</v>
      </c>
      <c r="B11" s="34"/>
      <c r="D11" s="15">
        <v>1661187031</v>
      </c>
      <c r="F11" s="15">
        <v>3903328846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2" tint="-9.9978637043366805E-2"/>
    <pageSetUpPr fitToPage="1"/>
  </sheetPr>
  <dimension ref="A1:W10"/>
  <sheetViews>
    <sheetView rightToLeft="1" workbookViewId="0">
      <selection activeCell="U11" sqref="U11"/>
    </sheetView>
  </sheetViews>
  <sheetFormatPr defaultRowHeight="12.75" x14ac:dyDescent="0.2"/>
  <cols>
    <col min="1" max="1" width="5.140625" customWidth="1"/>
    <col min="2" max="2" width="36.425781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.7109375" bestFit="1" customWidth="1"/>
    <col min="20" max="20" width="1.28515625" customWidth="1"/>
    <col min="21" max="21" width="13.71093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97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/>
      <c r="B5" s="25" t="s">
        <v>127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14.45" customHeight="1" x14ac:dyDescent="0.2">
      <c r="D6" s="26" t="s">
        <v>112</v>
      </c>
      <c r="E6" s="26"/>
      <c r="F6" s="26"/>
      <c r="G6" s="26"/>
      <c r="H6" s="26"/>
      <c r="I6" s="26"/>
      <c r="J6" s="26"/>
      <c r="K6" s="26"/>
      <c r="L6" s="26"/>
      <c r="N6" s="26" t="s">
        <v>113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14.45" customHeight="1" x14ac:dyDescent="0.2">
      <c r="D7" s="3"/>
      <c r="E7" s="3"/>
      <c r="F7" s="3"/>
      <c r="G7" s="3"/>
      <c r="H7" s="3"/>
      <c r="I7" s="3"/>
      <c r="J7" s="27" t="s">
        <v>82</v>
      </c>
      <c r="K7" s="27"/>
      <c r="L7" s="27"/>
      <c r="N7" s="3"/>
      <c r="O7" s="3"/>
      <c r="P7" s="3"/>
      <c r="Q7" s="3"/>
      <c r="R7" s="3"/>
      <c r="S7" s="3"/>
      <c r="T7" s="3"/>
      <c r="U7" s="27" t="s">
        <v>82</v>
      </c>
      <c r="V7" s="27"/>
      <c r="W7" s="27"/>
    </row>
    <row r="8" spans="1:23" ht="14.45" customHeight="1" x14ac:dyDescent="0.2">
      <c r="A8" s="26" t="s">
        <v>86</v>
      </c>
      <c r="B8" s="26"/>
      <c r="D8" s="2" t="s">
        <v>128</v>
      </c>
      <c r="F8" s="2" t="s">
        <v>116</v>
      </c>
      <c r="H8" s="2" t="s">
        <v>117</v>
      </c>
      <c r="J8" s="4" t="s">
        <v>91</v>
      </c>
      <c r="K8" s="3"/>
      <c r="L8" s="4" t="s">
        <v>102</v>
      </c>
      <c r="N8" s="2" t="s">
        <v>128</v>
      </c>
      <c r="P8" s="26" t="s">
        <v>116</v>
      </c>
      <c r="Q8" s="26"/>
      <c r="S8" s="2" t="s">
        <v>117</v>
      </c>
      <c r="U8" s="4" t="s">
        <v>91</v>
      </c>
      <c r="V8" s="3"/>
      <c r="W8" s="4" t="s">
        <v>102</v>
      </c>
    </row>
    <row r="9" spans="1:23" ht="21.75" customHeight="1" x14ac:dyDescent="0.2">
      <c r="A9" s="35" t="s">
        <v>129</v>
      </c>
      <c r="B9" s="35"/>
      <c r="D9" s="18">
        <v>0</v>
      </c>
      <c r="F9" s="18">
        <v>0</v>
      </c>
      <c r="H9" s="18">
        <v>0</v>
      </c>
      <c r="J9" s="18">
        <v>0</v>
      </c>
      <c r="L9" s="19">
        <v>0</v>
      </c>
      <c r="N9" s="18">
        <v>0</v>
      </c>
      <c r="P9" s="29">
        <v>0</v>
      </c>
      <c r="Q9" s="36"/>
      <c r="S9" s="18">
        <v>2031653143</v>
      </c>
      <c r="U9" s="18">
        <v>2031653143</v>
      </c>
      <c r="W9" s="19">
        <v>0.24</v>
      </c>
    </row>
    <row r="10" spans="1:23" ht="21.75" customHeight="1" x14ac:dyDescent="0.2">
      <c r="A10" s="34" t="s">
        <v>82</v>
      </c>
      <c r="B10" s="34"/>
      <c r="D10" s="15">
        <v>0</v>
      </c>
      <c r="F10" s="15">
        <v>0</v>
      </c>
      <c r="H10" s="15">
        <v>0</v>
      </c>
      <c r="J10" s="15">
        <v>0</v>
      </c>
      <c r="L10" s="16">
        <v>0</v>
      </c>
      <c r="N10" s="15">
        <v>0</v>
      </c>
      <c r="Q10" s="15">
        <v>0</v>
      </c>
      <c r="S10" s="15">
        <f>SUM(S9)</f>
        <v>2031653143</v>
      </c>
      <c r="U10" s="15">
        <f>SUM(U9)</f>
        <v>2031653143</v>
      </c>
      <c r="W10" s="16">
        <v>0.24</v>
      </c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2" tint="-9.9978637043366805E-2"/>
    <pageSetUpPr fitToPage="1"/>
  </sheetPr>
  <dimension ref="A1:R10"/>
  <sheetViews>
    <sheetView rightToLeft="1" workbookViewId="0">
      <selection activeCell="A5" sqref="A5"/>
    </sheetView>
  </sheetViews>
  <sheetFormatPr defaultRowHeight="12.75" x14ac:dyDescent="0.2"/>
  <cols>
    <col min="1" max="1" width="5.140625" customWidth="1"/>
    <col min="2" max="2" width="18.425781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4.42578125" bestFit="1" customWidth="1"/>
    <col min="13" max="13" width="1.28515625" customWidth="1"/>
    <col min="14" max="14" width="14.28515625" customWidth="1"/>
    <col min="15" max="15" width="1.28515625" customWidth="1"/>
    <col min="16" max="16" width="13.85546875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1.75" customHeight="1" x14ac:dyDescent="0.2">
      <c r="A2" s="23" t="s">
        <v>97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67"/>
      <c r="B5" s="25" t="s">
        <v>131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D6" s="26" t="s">
        <v>112</v>
      </c>
      <c r="E6" s="26"/>
      <c r="F6" s="26"/>
      <c r="G6" s="26"/>
      <c r="H6" s="26"/>
      <c r="I6" s="26"/>
      <c r="J6" s="26"/>
      <c r="L6" s="26" t="s">
        <v>113</v>
      </c>
      <c r="M6" s="26"/>
      <c r="N6" s="26"/>
      <c r="O6" s="26"/>
      <c r="P6" s="26"/>
      <c r="Q6" s="26"/>
      <c r="R6" s="26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6" t="s">
        <v>132</v>
      </c>
      <c r="B8" s="26"/>
      <c r="D8" s="2" t="s">
        <v>133</v>
      </c>
      <c r="F8" s="2" t="s">
        <v>116</v>
      </c>
      <c r="H8" s="2" t="s">
        <v>117</v>
      </c>
      <c r="J8" s="2" t="s">
        <v>82</v>
      </c>
      <c r="L8" s="2" t="s">
        <v>133</v>
      </c>
      <c r="N8" s="2" t="s">
        <v>116</v>
      </c>
      <c r="P8" s="2" t="s">
        <v>117</v>
      </c>
      <c r="R8" s="2" t="s">
        <v>82</v>
      </c>
    </row>
    <row r="9" spans="1:18" ht="21.75" customHeight="1" x14ac:dyDescent="0.2">
      <c r="A9" s="35" t="s">
        <v>134</v>
      </c>
      <c r="B9" s="35"/>
      <c r="D9" s="18">
        <v>0</v>
      </c>
      <c r="F9" s="18">
        <v>0</v>
      </c>
      <c r="H9" s="18">
        <v>0</v>
      </c>
      <c r="J9" s="18">
        <v>0</v>
      </c>
      <c r="L9" s="18">
        <v>4433379265</v>
      </c>
      <c r="N9" s="18">
        <v>0</v>
      </c>
      <c r="P9" s="18">
        <v>3787002298</v>
      </c>
      <c r="R9" s="18">
        <v>8220381563</v>
      </c>
    </row>
    <row r="10" spans="1:18" ht="21.75" customHeight="1" x14ac:dyDescent="0.2">
      <c r="A10" s="34" t="s">
        <v>82</v>
      </c>
      <c r="B10" s="34"/>
      <c r="D10" s="15">
        <v>0</v>
      </c>
      <c r="F10" s="15">
        <v>0</v>
      </c>
      <c r="H10" s="15">
        <v>0</v>
      </c>
      <c r="J10" s="15">
        <v>0</v>
      </c>
      <c r="L10" s="15">
        <v>4433379265</v>
      </c>
      <c r="N10" s="15">
        <v>0</v>
      </c>
      <c r="P10" s="15">
        <v>3787002298</v>
      </c>
      <c r="R10" s="15">
        <v>8220381563</v>
      </c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صورت وضعیت</vt:lpstr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سرمایه گذاری در صندوق</vt:lpstr>
      <vt:lpstr>درآمد سرمایه گذاری در اوراق به</vt:lpstr>
      <vt:lpstr>درآمد سود سهام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saeed.cheraghi2014@gmail.com</cp:lastModifiedBy>
  <dcterms:created xsi:type="dcterms:W3CDTF">2026-07-28T07:24:59Z</dcterms:created>
  <dcterms:modified xsi:type="dcterms:W3CDTF">2026-07-28T13:03:53Z</dcterms:modified>
</cp:coreProperties>
</file>